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0" documentId="120_S{2AC9BD13-BADA-5192-A53E-5A8FF88502F6}" xr6:coauthVersionLast="47" xr6:coauthVersionMax="47" xr10:uidLastSave="{6607779F-F2A8-4C5A-BCC2-9B73648084D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<sst xmlns="http://schemas.openxmlformats.org/spreadsheetml/2006/main" count="180286" uniqueCount="39126">
  <si>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</si>
  <si>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</si>
  <si>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</si>
  <si>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</si>
  <si>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</si>
  <si>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</si>
  <si>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</si>
  <si>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</si>
  <si>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</si>
  <si>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</si>
  <si>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</si>
  <si>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</si>
  <si>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</si>
  <si>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</si>
  <si>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</si>
  <si>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</si>
  <si>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</si>
  <si>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</si>
  <si>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</si>
  <si>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</si>
  <si>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</si>
  <si>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</si>
  <si>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</si>
  <si>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</si>
  <si>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</si>
  <si>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</si>
  <si>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</si>
  <si>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</si>
  <si>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</si>
  <si>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</si>
  <si>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</si>
  <si>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</si>
  <si>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</si>
  <si>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</si>
  <si>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</si>
  <si>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</si>
  <si>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</si>
  <si>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</si>
  <si>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</si>
  <si>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</si>
  <si>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</si>
  <si>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</si>
  <si>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</si>
  <si>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</si>
  <si>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</si>
  <si>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</si>
  <si>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</si>
  <si>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</si>
  <si>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</si>
  <si>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</si>
  <si>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</si>
  <si>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</si>
  <si>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</si>
  <si>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</si>
  <si>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</si>
  <si>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</si>
  <si>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</si>
  <si>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</si>
  <si>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</si>
  <si>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</si>
  <si>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</si>
  <si>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</si>
  <si>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</si>
  <si>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</si>
  <si>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</si>
  <si>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</si>
  <si>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</si>
  <si>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</si>
  <si>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</si>
  <si>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</si>
  <si>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</si>
  <si>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</si>
  <si>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</si>
  <si>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</si>
  <si>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</si>
  <si>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</si>
  <si>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</si>
  <si>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</si>
  <si>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</si>
  <si>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</si>
  <si>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</si>
  <si>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</si>
  <si>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</si>
  <si>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</si>
  <si>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</si>
  <si>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</si>
  <si>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</si>
  <si>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</si>
  <si>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</si>
  <si>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</si>
  <si>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</si>
  <si>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</si>
  <si>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</si>
  <si>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</si>
  <si>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</si>
  <si>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</si>
  <si>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</si>
  <si>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</si>
  <si>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</si>
  <si>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</si>
  <si>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</si>
  <si>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</si>
  <si>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</si>
  <si>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</si>
  <si>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</si>
  <si>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</si>
  <si>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</si>
  <si>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</si>
  <si>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</si>
  <si>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</si>
  <si>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</si>
  <si>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</si>
  <si>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</si>
  <si>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</si>
  <si>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</si>
  <si>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</si>
  <si>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</si>
  <si>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</si>
  <si>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</si>
  <si>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</si>
  <si>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</si>
  <si>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</si>
  <si>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</si>
  <si>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</si>
  <si>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</si>
  <si>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</si>
  <si>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</si>
  <si>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</si>
  <si>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</si>
  <si>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</si>
  <si>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</si>
  <si>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</si>
  <si>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</si>
  <si>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</si>
  <si>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</si>
  <si>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</si>
  <si>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</si>
  <si>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</si>
  <si>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</si>
  <si>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</si>
  <si>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</si>
  <si>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</si>
  <si>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</si>
  <si>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</si>
  <si>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</si>
  <si>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</si>
  <si>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</si>
  <si>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</si>
  <si>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</si>
  <si>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</si>
  <si>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</si>
  <si>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</si>
  <si>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</si>
  <si>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</si>
  <si>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</si>
  <si>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</si>
  <si>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</si>
  <si>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</si>
  <si>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</si>
  <si>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</si>
  <si>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</si>
  <si>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</si>
  <si>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</si>
  <si>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</si>
  <si>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</si>
  <si>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</si>
  <si>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</si>
  <si>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</si>
  <si>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</si>
  <si>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</si>
  <si>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</si>
  <si>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</si>
  <si>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</si>
  <si>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</si>
  <si>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</si>
  <si>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</si>
  <si>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</si>
  <si>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</si>
  <si>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</si>
  <si>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</si>
  <si>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</si>
  <si>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</si>
  <si>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</si>
  <si>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</si>
  <si>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</si>
  <si>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</si>
  <si>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</si>
  <si>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</si>
  <si>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</si>
  <si>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</si>
  <si>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</si>
  <si>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</si>
  <si>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</si>
  <si>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</si>
  <si>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</si>
  <si>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</si>
  <si>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</si>
  <si>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</si>
  <si>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</si>
  <si>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</si>
  <si>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</si>
  <si>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</si>
  <si>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</si>
  <si>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</si>
  <si>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</si>
  <si>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</si>
  <si>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</si>
  <si>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</si>
  <si>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</si>
  <si>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</si>
  <si>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</si>
  <si>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</si>
  <si>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</si>
  <si>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</si>
  <si>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</si>
  <si>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</si>
  <si>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</si>
  <si>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</si>
  <si>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</si>
  <si>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</si>
  <si>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</si>
  <si>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</si>
  <si>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</si>
  <si>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</si>
  <si>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</si>
  <si>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</si>
  <si>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</si>
  <si>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</si>
  <si>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</si>
  <si>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</si>
  <si>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</si>
  <si>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</si>
  <si>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</si>
  <si>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</si>
  <si>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</si>
  <si>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</si>
  <si>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</si>
  <si>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</si>
  <si>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</si>
  <si>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</si>
  <si>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</si>
  <si>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</si>
  <si>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</si>
  <si>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</si>
  <si>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</si>
  <si>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</si>
  <si>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</si>
  <si>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</si>
  <si>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</si>
  <si>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</si>
  <si>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</si>
  <si>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</si>
  <si>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</si>
  <si>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</si>
  <si>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</si>
  <si>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</si>
  <si>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</si>
  <si>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</si>
  <si>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</si>
  <si>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</si>
  <si>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</si>
  <si>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</si>
  <si>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</si>
  <si>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</si>
  <si>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</si>
  <si>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</si>
  <si>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</si>
  <si>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</si>
  <si>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</si>
  <si>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</si>
  <si>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</si>
  <si>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</si>
  <si>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</si>
  <si>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</si>
  <si>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</si>
  <si>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</si>
  <si>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</si>
  <si>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</si>
  <si>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</si>
  <si>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</si>
  <si>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</si>
  <si>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</si>
  <si>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</si>
  <si>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</si>
  <si>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</si>
  <si>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</si>
  <si>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</si>
  <si>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</si>
  <si>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</si>
  <si>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</si>
  <si>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</si>
  <si>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</si>
  <si>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</si>
  <si>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</si>
  <si>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</si>
  <si>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</si>
  <si>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</si>
  <si>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</si>
  <si>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</si>
  <si>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</si>
  <si>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</si>
  <si>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</si>
  <si>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</si>
  <si>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</si>
  <si>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</si>
  <si>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</si>
  <si>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</si>
  <si>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</si>
  <si>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</si>
  <si>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</si>
  <si>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</si>
  <si>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</si>
  <si>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</si>
  <si>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</si>
  <si>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</si>
  <si>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</si>
  <si>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</si>
  <si>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</si>
  <si>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</si>
  <si>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</si>
  <si>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</si>
  <si>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</si>
  <si>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</si>
  <si>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</si>
  <si>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</si>
  <si>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</si>
  <si>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</si>
  <si>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</si>
  <si>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</si>
  <si>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</si>
  <si>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</si>
  <si>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</si>
  <si>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</si>
  <si>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</si>
  <si>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</si>
  <si>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</si>
  <si>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</si>
  <si>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</si>
  <si>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</si>
  <si>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</si>
  <si>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</si>
  <si>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</si>
  <si>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</si>
  <si>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</si>
  <si>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</si>
  <si>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</si>
  <si>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</si>
  <si>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</si>
  <si>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</si>
  <si>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</si>
  <si>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</si>
  <si>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</si>
  <si>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</si>
  <si>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</si>
  <si>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</si>
  <si>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</si>
  <si>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</si>
  <si>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</si>
  <si>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</si>
  <si>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</si>
  <si>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</si>
  <si>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</si>
  <si>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</si>
  <si>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</si>
  <si>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</si>
  <si>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</si>
  <si>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</si>
  <si>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</si>
  <si>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</si>
  <si>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</si>
  <si>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</si>
  <si>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</si>
  <si>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</si>
  <si>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</si>
  <si>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</si>
  <si>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</si>
  <si>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</si>
  <si>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</si>
  <si>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</si>
  <si>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</si>
  <si>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</si>
  <si>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</si>
  <si>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</si>
  <si>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</si>
  <si>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</si>
  <si>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</si>
  <si>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</si>
  <si>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</si>
  <si>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</si>
  <si>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</si>
  <si>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</si>
  <si>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</si>
  <si>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</si>
  <si>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</si>
  <si>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</si>
  <si>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</si>
  <si>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</si>
  <si>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</si>
  <si>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</si>
  <si>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</si>
  <si>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</si>
  <si>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</si>
  <si>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</si>
  <si>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</si>
  <si>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</si>
  <si>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</si>
  <si>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</si>
  <si>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</si>
  <si>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</si>
  <si>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</si>
  <si>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</si>
  <si>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</si>
  <si>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</si>
  <si>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</si>
  <si>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</si>
  <si>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</si>
  <si>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</si>
  <si>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</si>
  <si>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</si>
  <si>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</si>
  <si>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</si>
  <si>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</si>
  <si>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</si>
  <si>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</si>
  <si>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</si>
  <si>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</si>
  <si>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</si>
  <si>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</si>
  <si>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</si>
  <si>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</si>
  <si>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</si>
  <si>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</si>
  <si>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</si>
  <si>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</si>
  <si>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</si>
  <si>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</si>
  <si>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</si>
  <si>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</si>
  <si>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</si>
  <si>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</si>
  <si>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</si>
  <si>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</si>
  <si>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</si>
  <si>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</si>
  <si>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</si>
  <si>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</si>
  <si>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</si>
  <si>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</si>
  <si>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</si>
  <si>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</si>
  <si>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</si>
  <si>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</si>
  <si>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</si>
  <si>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</si>
  <si>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</si>
  <si>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</si>
  <si>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</si>
  <si>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</si>
  <si>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</si>
  <si>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</si>
  <si>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</si>
  <si>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</si>
  <si>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</si>
  <si>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</si>
  <si>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</si>
  <si>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</si>
  <si>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</si>
  <si>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</si>
  <si>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</si>
  <si>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</si>
  <si>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</si>
  <si>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</si>
  <si>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</si>
  <si>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</si>
  <si>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</si>
  <si>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</si>
  <si>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</si>
  <si>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</si>
  <si>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</si>
  <si>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</si>
  <si>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</si>
  <si>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</si>
  <si>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</si>
  <si>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</si>
  <si>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</si>
  <si>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</si>
  <si>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</si>
  <si>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</si>
  <si>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</si>
  <si>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</si>
  <si>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</si>
  <si>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</si>
  <si>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</si>
  <si>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</si>
  <si>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</si>
  <si>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</si>
  <si>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</si>
  <si>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</si>
  <si>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</si>
  <si>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</si>
  <si>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</si>
  <si>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</si>
  <si>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</si>
  <si>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</si>
  <si>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</si>
  <si>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</si>
  <si>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</si>
  <si>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</si>
  <si>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</si>
  <si>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</si>
  <si>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</si>
  <si>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</si>
  <si>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</si>
  <si>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</si>
  <si>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</si>
  <si>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</si>
  <si>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</si>
  <si>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</si>
  <si>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</si>
  <si>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</si>
  <si>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</si>
  <si>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</si>
  <si>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</si>
  <si>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</si>
  <si>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</si>
  <si>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</si>
  <si>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</si>
  <si>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</si>
  <si>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</si>
  <si>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</si>
  <si>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</si>
  <si>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</si>
  <si>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</si>
  <si>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</si>
  <si>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</si>
  <si>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</si>
  <si>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</si>
  <si>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</si>
  <si>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</si>
  <si>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</si>
  <si>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</si>
  <si>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</si>
  <si>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</si>
  <si>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</si>
  <si>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</si>
  <si>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</si>
  <si>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</si>
  <si>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</si>
  <si>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</si>
  <si>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</si>
  <si>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</si>
  <si>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</si>
  <si>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</si>
  <si>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</si>
  <si>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</si>
  <si>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</si>
  <si>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</si>
  <si>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</si>
  <si>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</si>
  <si>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</si>
  <si>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</si>
  <si>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</si>
  <si>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</si>
  <si>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</si>
  <si>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</si>
  <si>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</si>
  <si>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</si>
  <si>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</si>
  <si>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</si>
  <si>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</si>
  <si>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</si>
  <si>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</si>
  <si>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</si>
  <si>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</si>
  <si>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</si>
  <si>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</si>
  <si>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</si>
  <si>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</si>
  <si>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</si>
  <si>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</si>
  <si>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</si>
  <si>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</si>
  <si>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</si>
  <si>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</si>
  <si>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</si>
  <si>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</si>
  <si>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</si>
  <si>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</si>
  <si>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</si>
  <si>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</si>
  <si>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</si>
  <si>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</si>
  <si>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</si>
  <si>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</si>
  <si>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</si>
  <si>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</si>
  <si>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</si>
  <si>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</si>
  <si>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</si>
  <si>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</si>
  <si>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</si>
  <si>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</si>
  <si>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</si>
  <si>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</si>
  <si>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</si>
  <si>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</si>
  <si>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</si>
  <si>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</si>
  <si>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</si>
  <si>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</si>
  <si>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</si>
  <si>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</si>
  <si>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</si>
  <si>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</si>
  <si>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</si>
  <si>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</si>
  <si>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</si>
  <si>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</si>
  <si>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</si>
  <si>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</si>
  <si>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</si>
  <si>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</si>
  <si>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</si>
  <si>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</si>
  <si>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</si>
  <si>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</si>
  <si>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</si>
  <si>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</si>
  <si>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</si>
  <si>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</si>
  <si>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</si>
  <si>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</si>
  <si>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</si>
  <si>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</si>
  <si>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</si>
  <si>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</si>
  <si>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</si>
  <si>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</si>
  <si>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</si>
  <si>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</si>
  <si>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</si>
  <si>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</si>
  <si>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</si>
  <si>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</si>
  <si>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</si>
  <si>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</si>
  <si>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</si>
  <si>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</si>
  <si>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</si>
  <si>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</si>
  <si>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</si>
  <si>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</si>
  <si>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</si>
  <si>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</si>
  <si>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</si>
  <si>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</si>
  <si>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</si>
  <si>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</si>
  <si>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</si>
  <si>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</si>
  <si>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</si>
  <si>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</si>
  <si>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</si>
  <si>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</si>
  <si>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</si>
  <si>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</si>
  <si>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</si>
  <si>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</si>
  <si>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</si>
  <si>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</si>
  <si>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</si>
  <si>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</si>
  <si>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</si>
  <si>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</si>
  <si>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</si>
  <si>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</si>
  <si>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</si>
  <si>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</si>
  <si>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</si>
  <si>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</si>
  <si>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</si>
  <si>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</si>
  <si>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</si>
  <si>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</si>
  <si>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</si>
  <si>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</si>
  <si>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</si>
  <si>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</si>
  <si>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</si>
  <si>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</si>
  <si>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</si>
  <si>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</si>
  <si>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</si>
  <si>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</si>
  <si>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</si>
  <si>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</si>
  <si>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</si>
  <si>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</si>
  <si>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</si>
  <si>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</si>
  <si>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</si>
  <si>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</si>
  <si>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</si>
  <si>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</si>
  <si>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</si>
  <si>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</si>
  <si>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</si>
  <si>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</si>
  <si>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</si>
  <si>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</si>
  <si>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</si>
  <si>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</si>
  <si>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</si>
  <si>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</si>
  <si>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</si>
  <si>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</si>
  <si>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</si>
  <si>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</si>
  <si>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</si>
  <si>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</si>
  <si>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</si>
  <si>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</si>
  <si>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</si>
  <si>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</si>
  <si>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</si>
  <si>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</si>
  <si>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</si>
  <si>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</si>
  <si>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</si>
  <si>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</si>
  <si>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</si>
  <si>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</si>
  <si>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</si>
  <si>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</si>
  <si>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</si>
  <si>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</si>
  <si>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</si>
  <si>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</si>
  <si>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</si>
  <si>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</si>
  <si>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</si>
  <si>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</si>
  <si>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</si>
  <si>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</si>
  <si>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</si>
  <si>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</si>
  <si>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</si>
  <si>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</si>
  <si>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</si>
  <si>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</si>
  <si>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</si>
  <si>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</si>
  <si>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</si>
  <si>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</si>
  <si>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</si>
  <si>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</si>
  <si>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</si>
  <si>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</si>
  <si>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</si>
  <si>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</si>
  <si>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</si>
  <si>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</si>
  <si>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</si>
  <si>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</si>
  <si>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</si>
  <si>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</si>
  <si>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</si>
  <si>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</si>
  <si>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</si>
  <si>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</si>
  <si>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</si>
  <si>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</si>
  <si>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</si>
  <si>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</si>
  <si>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</si>
  <si>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</si>
  <si>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</si>
  <si>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</si>
  <si>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</si>
  <si>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</si>
  <si>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</si>
  <si>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</si>
  <si>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</si>
  <si>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</si>
  <si>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</si>
  <si>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</si>
  <si>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</si>
  <si>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</si>
  <si>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</si>
  <si>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</si>
  <si>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</si>
  <si>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</si>
  <si>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</si>
  <si>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</si>
  <si>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</si>
  <si>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</si>
  <si>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</si>
  <si>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</si>
  <si>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</si>
  <si>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</si>
  <si>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</si>
  <si>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</si>
  <si>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</si>
  <si>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</si>
  <si>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</si>
  <si>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</si>
  <si>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</si>
  <si>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</si>
  <si>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</si>
  <si>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</si>
  <si>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</si>
  <si>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</si>
  <si>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</si>
  <si>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</si>
  <si>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</si>
  <si>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</si>
  <si>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</si>
  <si>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</si>
  <si>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</si>
  <si>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</si>
  <si>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</si>
  <si>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</si>
  <si>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</si>
  <si>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</si>
  <si>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</si>
  <si>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</si>
  <si>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</si>
  <si>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</si>
  <si>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</si>
  <si>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</si>
  <si>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</si>
  <si>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</si>
  <si>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</si>
  <si>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</si>
  <si>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</si>
  <si>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</si>
  <si>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</si>
  <si>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</si>
  <si>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</si>
  <si>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</si>
  <si>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</si>
  <si>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</si>
  <si>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</si>
  <si>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</si>
  <si>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</si>
  <si>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</si>
  <si>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</si>
  <si>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</si>
  <si>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</si>
  <si>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</si>
  <si>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</si>
  <si>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</si>
  <si>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</si>
  <si>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</si>
  <si>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</si>
  <si>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</si>
  <si>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</si>
  <si>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</si>
  <si>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</si>
  <si>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</si>
  <si>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</si>
  <si>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</si>
  <si>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</si>
  <si>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</si>
  <si>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</si>
  <si>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</si>
  <si>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</si>
  <si>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</si>
  <si>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</si>
  <si>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</si>
  <si>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</si>
  <si>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</si>
  <si>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</si>
  <si>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</si>
  <si>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</si>
  <si>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</si>
  <si>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</si>
  <si>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</si>
  <si>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</si>
  <si>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</si>
  <si>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</si>
  <si>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</si>
  <si>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</si>
  <si>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</si>
  <si>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</si>
  <si>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</si>
  <si>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</si>
  <si>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</si>
  <si>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</si>
  <si>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</si>
  <si>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</si>
  <si>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</si>
  <si>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</si>
  <si>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</si>
  <si>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</si>
  <si>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</si>
  <si>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</si>
  <si>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</si>
  <si>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</si>
  <si>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</si>
  <si>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</si>
  <si>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</si>
  <si>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</si>
  <si>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</si>
  <si>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</si>
  <si>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</si>
  <si>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</si>
  <si>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</si>
  <si>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</si>
  <si>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</si>
  <si>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</si>
  <si>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</si>
  <si>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</si>
  <si>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</si>
  <si>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</si>
  <si>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</si>
  <si>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</si>
  <si>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</si>
  <si>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</si>
  <si>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</si>
  <si>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</si>
  <si>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</si>
  <si>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</si>
  <si>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</si>
  <si>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</si>
  <si>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</si>
  <si>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</si>
  <si>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</si>
  <si>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</si>
  <si>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</si>
  <si>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</si>
  <si>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</si>
  <si>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</si>
  <si>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</si>
  <si>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</si>
  <si>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</si>
  <si>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</si>
  <si>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</si>
  <si>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</si>
  <si>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</si>
  <si>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</si>
  <si>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</si>
  <si>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</si>
  <si>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</si>
  <si>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</si>
  <si>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</si>
  <si>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</si>
  <si>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</si>
  <si>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</si>
  <si>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</si>
  <si>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</si>
  <si>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</si>
  <si>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</si>
  <si>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</si>
  <si>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</si>
  <si>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</si>
  <si>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</si>
  <si>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</si>
  <si>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</si>
  <si>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</si>
  <si>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</si>
  <si>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</si>
  <si>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</si>
  <si>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</si>
  <si>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</si>
  <si>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</si>
  <si>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</si>
  <si>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</si>
  <si>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</si>
  <si>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</si>
  <si>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</si>
  <si>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</si>
  <si>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</si>
  <si>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</si>
  <si>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</si>
  <si>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</si>
  <si>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</si>
  <si>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</si>
  <si>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</si>
  <si>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</si>
  <si>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</si>
  <si>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</si>
  <si>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</si>
  <si>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</si>
  <si>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</si>
  <si>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</si>
  <si>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</si>
  <si>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</si>
  <si>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</si>
  <si>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</si>
  <si>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</si>
  <si>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</si>
  <si>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</si>
  <si>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</si>
  <si>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</si>
  <si>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</si>
  <si>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</si>
  <si>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</si>
  <si>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</si>
  <si>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</si>
  <si>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</si>
  <si>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</si>
  <si>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</si>
  <si>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</si>
  <si>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</si>
  <si>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</si>
  <si>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</si>
  <si>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</si>
  <si>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</si>
  <si>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</si>
  <si>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</si>
  <si>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</si>
  <si>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</si>
  <si>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</si>
  <si>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</si>
  <si>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</si>
  <si>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</si>
  <si>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</si>
  <si>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</si>
  <si>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</si>
  <si>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</si>
  <si>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</si>
  <si>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</si>
  <si>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</si>
  <si>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</si>
  <si>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</si>
  <si>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</si>
  <si>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</si>
  <si>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</si>
  <si>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</si>
  <si>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</si>
  <si>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</si>
  <si>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</si>
  <si>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</si>
  <si>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</si>
  <si>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</si>
  <si>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</si>
  <si>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</si>
  <si>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</si>
  <si>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</si>
  <si>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</si>
  <si>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</si>
  <si>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</si>
  <si>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</si>
  <si>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</si>
  <si>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</si>
  <si>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</si>
  <si>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</si>
  <si>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</si>
  <si>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</si>
  <si>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</si>
  <si>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</si>
  <si>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</si>
  <si>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</si>
  <si>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</si>
  <si>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</si>
  <si>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</si>
  <si>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</si>
  <si>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</si>
  <si>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</si>
  <si>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</si>
  <si>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</si>
  <si>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</si>
  <si>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</si>
  <si>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</si>
  <si>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</si>
  <si>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</si>
  <si>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</si>
  <si>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</si>
  <si>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</si>
  <si>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</si>
  <si>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</si>
  <si>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</si>
  <si>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</si>
  <si>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</si>
  <si>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</si>
  <si>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</si>
  <si>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</si>
  <si>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</si>
  <si>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</si>
  <si>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</si>
  <si>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</si>
  <si>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</si>
  <si>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</si>
  <si>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</si>
  <si>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</si>
  <si>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</si>
  <si>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</si>
  <si>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</si>
  <si>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</si>
  <si>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</si>
  <si>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</si>
  <si>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</si>
  <si>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</si>
  <si>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</si>
  <si>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</si>
  <si>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</si>
  <si>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</si>
  <si>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</si>
  <si>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</si>
  <si>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</si>
  <si>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</si>
  <si>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</si>
  <si>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</si>
  <si>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</si>
  <si>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</si>
  <si>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</si>
  <si>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</si>
  <si>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</si>
  <si>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</si>
  <si>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</si>
  <si>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</si>
  <si>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</si>
  <si>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</si>
  <si>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</si>
  <si>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</si>
  <si>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</si>
  <si>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</si>
  <si>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</si>
  <si>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</si>
  <si>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</si>
  <si>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</si>
  <si>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</si>
  <si>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</si>
  <si>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</si>
  <si>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</si>
  <si>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</si>
  <si>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</si>
  <si>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</si>
  <si>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</si>
  <si>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</si>
  <si>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</si>
  <si>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</si>
  <si>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</si>
  <si>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</si>
  <si>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</si>
  <si>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</si>
  <si>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</si>
  <si>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</si>
  <si>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</si>
  <si>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</si>
  <si>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</si>
  <si>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</si>
  <si>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</si>
  <si>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</si>
  <si>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</si>
  <si>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</si>
  <si>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</si>
  <si>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</si>
  <si>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</si>
  <si>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</si>
  <si>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</si>
  <si>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</si>
  <si>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</si>
  <si>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</si>
  <si>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</si>
  <si>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</si>
  <si>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</si>
  <si>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</si>
  <si>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</si>
  <si>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</si>
  <si>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</si>
  <si>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</si>
  <si>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</si>
  <si>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</si>
  <si>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</si>
  <si>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</si>
  <si>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</si>
  <si>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</si>
  <si>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</si>
  <si>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</si>
  <si>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</si>
  <si>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</si>
  <si>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</si>
  <si>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</si>
  <si>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</si>
  <si>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</si>
  <si>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</si>
  <si>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</si>
  <si>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</si>
  <si>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</si>
  <si>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</si>
  <si>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</si>
  <si>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</si>
  <si>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</si>
  <si>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</si>
  <si>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</si>
  <si>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</si>
  <si>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</si>
  <si>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</si>
  <si>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</si>
  <si>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</si>
  <si>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</si>
  <si>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</si>
  <si>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</si>
  <si>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</si>
  <si>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</si>
  <si>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</si>
  <si>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</si>
  <si>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</si>
  <si>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</si>
  <si>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</si>
  <si>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</si>
  <si>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</si>
  <si>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</si>
  <si>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</si>
  <si>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</si>
  <si>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</si>
  <si>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</si>
  <si>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</si>
  <si>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</si>
  <si>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</si>
  <si>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</si>
  <si>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</si>
  <si>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</si>
  <si>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</si>
  <si>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</si>
  <si>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</si>
  <si>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</si>
  <si>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</si>
  <si>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</si>
  <si>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</si>
  <si>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</si>
  <si>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</si>
  <si>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</si>
  <si>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</si>
  <si>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</si>
  <si>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</si>
  <si>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</si>
  <si>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</si>
  <si>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</si>
  <si>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</si>
  <si>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</si>
  <si>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</si>
  <si>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</si>
  <si>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</si>
  <si>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</si>
  <si>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</si>
  <si>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</si>
  <si>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</si>
  <si>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</si>
  <si>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</si>
  <si>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</si>
  <si>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</si>
  <si>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</si>
  <si>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</si>
  <si>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</si>
  <si>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</si>
  <si>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</si>
  <si>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</si>
  <si>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</si>
  <si>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</si>
  <si>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</si>
  <si>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</si>
  <si>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</si>
  <si>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</si>
  <si>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</si>
  <si>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</si>
  <si>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</si>
  <si>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</si>
  <si>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</si>
  <si>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</si>
  <si>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</si>
  <si>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</si>
  <si>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</si>
  <si>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</si>
  <si>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</si>
  <si>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</si>
  <si>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</si>
  <si>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</si>
  <si>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</si>
  <si>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</si>
  <si>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</si>
  <si>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</si>
  <si>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</si>
  <si>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</si>
  <si>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</si>
  <si>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</si>
  <si>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</si>
  <si>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</si>
  <si>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</si>
  <si>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</si>
  <si>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</si>
  <si>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</si>
  <si>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</si>
  <si>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</si>
  <si>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</si>
  <si>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</si>
  <si>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</si>
  <si>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</si>
  <si>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</si>
  <si>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</si>
  <si>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</si>
  <si>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</si>
  <si>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</si>
  <si>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</si>
  <si>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</si>
  <si>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</si>
  <si>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</si>
  <si>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</si>
  <si>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</si>
  <si>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</si>
  <si>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</si>
  <si>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</si>
  <si>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</si>
  <si>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</si>
  <si>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</si>
  <si>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</si>
  <si>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</si>
  <si>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</si>
  <si>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</si>
  <si>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</si>
  <si>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</si>
  <si>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</si>
  <si>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</si>
  <si>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</si>
  <si>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</si>
  <si>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</si>
  <si>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</si>
  <si>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</si>
  <si>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</si>
  <si>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</si>
  <si>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</si>
  <si>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</si>
  <si>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</si>
  <si>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</si>
  <si>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</si>
  <si>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</si>
  <si>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</si>
  <si>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</si>
  <si>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</si>
  <si>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</si>
  <si>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</si>
  <si>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</si>
  <si>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</si>
  <si>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</si>
  <si>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</si>
  <si>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</si>
  <si>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</si>
  <si>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</si>
  <si>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</si>
  <si>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</si>
  <si>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</si>
  <si>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</si>
  <si>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</si>
  <si>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</si>
  <si>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</si>
  <si>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</si>
  <si>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</si>
  <si>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</si>
  <si>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</si>
  <si>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</si>
  <si>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</si>
  <si>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</si>
  <si>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</si>
  <si>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</si>
  <si>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</si>
  <si>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</si>
  <si>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</si>
  <si>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</si>
  <si>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</si>
  <si>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</si>
  <si>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</si>
  <si>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</si>
  <si>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</si>
  <si>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</si>
  <si>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</si>
  <si>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</si>
  <si>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</si>
  <si>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</si>
  <si>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</si>
  <si>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</si>
  <si>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</si>
  <si>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</si>
  <si>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</si>
  <si>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</si>
  <si>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</si>
  <si>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</si>
  <si>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</si>
  <si>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</si>
  <si>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</si>
  <si>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</si>
  <si>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</si>
  <si>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</si>
  <si>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</si>
  <si>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</si>
  <si>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</si>
  <si>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</si>
  <si>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</si>
  <si>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</si>
  <si>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</si>
  <si>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</si>
  <si>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</si>
  <si>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</si>
  <si>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</si>
  <si>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</si>
  <si>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</si>
  <si>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</si>
  <si>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</si>
  <si>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</si>
  <si>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</si>
  <si>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</si>
  <si>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</si>
  <si>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</si>
  <si>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</si>
  <si>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</si>
  <si>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</si>
  <si>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</si>
  <si>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</si>
  <si>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</si>
  <si>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</si>
  <si>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</si>
  <si>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</si>
  <si>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</si>
  <si>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</si>
  <si>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</si>
  <si>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</si>
  <si>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</si>
  <si>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</si>
  <si>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</si>
  <si>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</si>
  <si>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</si>
  <si>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</si>
  <si>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</si>
  <si>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</si>
  <si>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</si>
  <si>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</si>
  <si>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</si>
  <si>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</si>
  <si>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</si>
  <si>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</si>
  <si>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</si>
  <si>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</si>
  <si>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</si>
  <si>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</si>
  <si>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</si>
  <si>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</si>
  <si>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</si>
  <si>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</si>
  <si>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</si>
  <si>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</si>
  <si>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</si>
  <si>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</si>
  <si>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</si>
  <si>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</si>
  <si>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</si>
  <si>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</si>
  <si>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</si>
  <si>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</si>
  <si>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</si>
  <si>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</si>
  <si>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</si>
  <si>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</si>
  <si>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</si>
  <si>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</si>
  <si>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</si>
  <si>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</si>
  <si>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</si>
  <si>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</si>
  <si>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</si>
  <si>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</si>
  <si>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</si>
  <si>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</si>
  <si>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</si>
  <si>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</si>
  <si>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</si>
  <si>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</si>
  <si>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</si>
  <si>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</si>
  <si>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</si>
  <si>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</si>
  <si>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</si>
  <si>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</si>
  <si>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</si>
  <si>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</si>
  <si>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</si>
  <si>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</si>
  <si>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</si>
  <si>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</si>
  <si>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</si>
  <si>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</si>
  <si>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</si>
  <si>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</si>
  <si>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</si>
  <si>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</si>
  <si>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</si>
  <si>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</si>
  <si>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</si>
  <si>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</si>
  <si>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</si>
  <si>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</si>
  <si>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</si>
  <si>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</si>
  <si>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</si>
  <si>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</si>
  <si>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</si>
  <si>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</si>
  <si>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</si>
  <si>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</si>
  <si>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</si>
  <si>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</si>
  <si>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</si>
  <si>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</si>
  <si>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</si>
  <si>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</si>
  <si>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</si>
  <si>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</si>
  <si>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</si>
  <si>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</si>
  <si>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</si>
  <si>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</si>
  <si>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</si>
  <si>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</si>
  <si>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</si>
  <si>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</si>
  <si>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</si>
  <si>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</si>
  <si>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</si>
  <si>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</si>
  <si>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</si>
  <si>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</si>
  <si>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</si>
  <si>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</si>
  <si>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</si>
  <si>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</si>
  <si>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</si>
  <si>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</si>
  <si>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</si>
  <si>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</si>
  <si>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</si>
  <si>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</si>
  <si>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</si>
  <si>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</si>
  <si>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</si>
  <si>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</si>
  <si>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</si>
  <si>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</si>
  <si>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</si>
  <si>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</si>
  <si>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</si>
  <si>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</si>
  <si>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</si>
  <si>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</si>
  <si>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</si>
  <si>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</si>
  <si>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</si>
  <si>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</si>
  <si>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</si>
  <si>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</si>
  <si>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</si>
  <si>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</si>
  <si>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</si>
  <si>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</si>
  <si>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</si>
  <si>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</si>
  <si>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</si>
  <si>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</si>
  <si>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</si>
  <si>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</si>
  <si>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</si>
  <si>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</si>
  <si>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</si>
  <si>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</si>
  <si>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</si>
  <si>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</si>
  <si>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</si>
  <si>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</si>
  <si>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</si>
  <si>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</si>
  <si>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</si>
  <si>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</si>
  <si>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</si>
  <si>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</si>
  <si>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</si>
  <si>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</si>
  <si>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</si>
  <si>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</si>
  <si>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</si>
  <si>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</si>
  <si>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</si>
  <si>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</si>
  <si>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</si>
  <si>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</si>
  <si>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</si>
  <si>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</si>
  <si>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</si>
  <si>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</si>
  <si>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</si>
  <si>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</si>
  <si>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</si>
  <si>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</si>
  <si>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</si>
  <si>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</si>
  <si>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</si>
  <si>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</si>
  <si>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</si>
  <si>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</si>
  <si>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</si>
  <si>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</si>
  <si>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</si>
  <si>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</si>
  <si>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</si>
  <si>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</si>
  <si>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</si>
  <si>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</si>
  <si>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</si>
  <si>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</si>
  <si>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</si>
  <si>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</si>
  <si>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</si>
  <si>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</si>
  <si>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</si>
  <si>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</si>
  <si>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</si>
  <si>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</si>
  <si>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</si>
  <si>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</si>
  <si>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</si>
  <si>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</si>
  <si>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</si>
  <si>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</si>
  <si>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</si>
  <si>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</si>
  <si>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</si>
  <si>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</si>
  <si>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</si>
  <si>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</si>
  <si>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</si>
  <si>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</si>
  <si>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</si>
  <si>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</si>
  <si>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</si>
  <si>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</si>
  <si>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</si>
  <si>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</si>
  <si>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</si>
  <si>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</si>
  <si>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</si>
  <si>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</si>
  <si>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</si>
  <si>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</si>
  <si>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</si>
  <si>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</si>
  <si>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</si>
  <si>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</si>
  <si>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</si>
  <si>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</si>
  <si>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</si>
  <si>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</si>
  <si>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</si>
  <si>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</si>
  <si>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</si>
  <si>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</si>
  <si>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</si>
  <si>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</si>
  <si>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</si>
  <si>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</si>
  <si>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</si>
  <si>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</si>
  <si>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</si>
  <si>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</si>
  <si>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</si>
  <si>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</si>
  <si>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</si>
  <si>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</si>
  <si>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</si>
  <si>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</si>
  <si>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</si>
  <si>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</si>
  <si>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</si>
  <si>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</si>
  <si>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</si>
  <si>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</si>
  <si>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</si>
  <si>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</si>
  <si>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</si>
  <si>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</si>
  <si>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</si>
  <si>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</si>
  <si>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</si>
  <si>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</si>
  <si>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</si>
  <si>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</si>
  <si>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</si>
  <si>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</si>
  <si>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</si>
  <si>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</si>
  <si>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</si>
  <si>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</si>
  <si>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</si>
  <si>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</si>
  <si>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</si>
  <si>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</si>
  <si>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</si>
  <si>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</si>
  <si>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</si>
  <si>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</si>
  <si>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</si>
  <si>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</si>
  <si>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</si>
  <si>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</si>
  <si>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</si>
  <si>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</si>
  <si>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</si>
  <si>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</si>
  <si>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</si>
  <si>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</si>
  <si>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</si>
  <si>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</si>
  <si>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</si>
  <si>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</si>
  <si>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</si>
  <si>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</si>
  <si>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</si>
  <si>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</si>
  <si>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</si>
  <si>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</si>
  <si>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</si>
  <si>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</si>
  <si>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</si>
  <si>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</si>
  <si>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</si>
  <si>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</si>
  <si>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</si>
  <si>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</si>
  <si>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</si>
  <si>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</si>
  <si>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</si>
  <si>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</si>
  <si>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</si>
  <si>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</si>
  <si>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</si>
  <si>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</si>
  <si>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</si>
  <si>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</si>
  <si>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</si>
  <si>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</si>
  <si>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</si>
  <si>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</si>
  <si>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</si>
  <si>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</si>
  <si>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</si>
  <si>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</si>
  <si>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</si>
  <si>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</si>
  <si>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</si>
  <si>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</si>
  <si>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</si>
  <si>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</si>
  <si>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</si>
  <si>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</si>
  <si>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</si>
  <si>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</si>
  <si>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</si>
  <si>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</si>
  <si>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</si>
  <si>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</si>
  <si>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</si>
  <si>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</si>
  <si>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</si>
  <si>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</si>
  <si>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</si>
  <si>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</si>
  <si>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</si>
  <si>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</si>
  <si>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</si>
  <si>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</si>
  <si>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</si>
  <si>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</si>
  <si>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</si>
  <si>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</si>
  <si>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</si>
  <si>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</si>
  <si>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</si>
  <si>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</si>
  <si>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</si>
  <si>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</si>
  <si>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</si>
  <si>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</si>
  <si>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</si>
  <si>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</si>
  <si>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</si>
  <si>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</si>
  <si>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</si>
  <si>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</si>
  <si>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</si>
  <si>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</si>
  <si>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</si>
  <si>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</si>
  <si>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</si>
  <si>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</si>
  <si>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</si>
  <si>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</si>
  <si>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</si>
  <si>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</si>
  <si>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</si>
  <si>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</si>
  <si>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</si>
  <si>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</si>
  <si>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</si>
  <si>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</si>
  <si>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</si>
  <si>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</si>
  <si>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</si>
  <si>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</si>
  <si>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</si>
  <si>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</si>
  <si>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</si>
  <si>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</si>
  <si>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</si>
  <si>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</si>
  <si>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</si>
  <si>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</si>
  <si>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</si>
  <si>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</si>
  <si>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</si>
  <si>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</si>
  <si>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</si>
  <si>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</si>
  <si>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</si>
  <si>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</si>
  <si>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</si>
  <si>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</si>
  <si>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</si>
  <si>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</si>
  <si>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</si>
  <si>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</si>
  <si>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</si>
  <si>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</si>
  <si>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</si>
  <si>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</si>
  <si>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</si>
  <si>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</si>
  <si>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</si>
  <si>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</si>
  <si>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</si>
  <si>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</si>
  <si>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</si>
  <si>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</si>
  <si>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</si>
  <si>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</si>
  <si>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</si>
  <si>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</si>
  <si>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</si>
  <si>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</si>
  <si>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</si>
  <si>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</si>
  <si>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</si>
  <si>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</si>
  <si>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</si>
  <si>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</si>
  <si>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</si>
  <si>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</si>
  <si>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</si>
  <si>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</si>
  <si>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</si>
  <si>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</si>
  <si>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</si>
  <si>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</si>
  <si>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</si>
  <si>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</si>
  <si>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</si>
  <si>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</si>
  <si>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</si>
  <si>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</si>
  <si>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</si>
  <si>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</si>
  <si>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</si>
  <si>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</si>
  <si>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</si>
  <si>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</si>
  <si>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</si>
  <si>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</si>
  <si>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</si>
  <si>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</si>
  <si>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</si>
  <si>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</si>
  <si>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</si>
  <si>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</si>
  <si>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</si>
  <si>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</si>
  <si>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</si>
  <si>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</si>
  <si>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</si>
  <si>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</si>
  <si>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</si>
  <si>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</si>
  <si>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</si>
  <si>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</si>
  <si>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</si>
  <si>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</si>
  <si>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</si>
  <si>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</si>
  <si>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</si>
  <si>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</si>
  <si>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</si>
  <si>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</si>
  <si>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</si>
  <si>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</si>
  <si>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</si>
  <si>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</si>
  <si>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</si>
  <si>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</si>
  <si>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</si>
  <si>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</si>
  <si>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</si>
  <si>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</si>
  <si>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</si>
  <si>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</si>
  <si>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</si>
  <si>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</si>
  <si>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</si>
  <si>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</si>
  <si>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</si>
  <si>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</si>
  <si>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</si>
  <si>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</si>
  <si>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</si>
  <si>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</si>
  <si>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</si>
  <si>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</si>
  <si>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</si>
  <si>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</si>
  <si>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</si>
  <si>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</si>
  <si>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</si>
  <si>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</si>
  <si>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</si>
  <si>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</si>
  <si>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</si>
  <si>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</si>
  <si>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</si>
  <si>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</si>
  <si>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</si>
  <si>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</si>
  <si>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</si>
  <si>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</si>
  <si>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</si>
  <si>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</si>
  <si>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</si>
  <si>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</si>
  <si>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</si>
  <si>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</si>
  <si>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</si>
  <si>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</si>
  <si>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</si>
  <si>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</si>
  <si>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</si>
  <si>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</si>
  <si>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</si>
  <si>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</si>
  <si>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</si>
  <si>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</si>
  <si>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</si>
  <si>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</si>
  <si>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</si>
  <si>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</si>
  <si>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</si>
  <si>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</si>
  <si>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</si>
  <si>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</si>
  <si>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</si>
  <si>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</si>
  <si>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</si>
  <si>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</si>
  <si>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</si>
  <si>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</si>
  <si>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</si>
  <si>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</si>
  <si>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</si>
  <si>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</si>
  <si>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</si>
  <si>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</si>
  <si>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</si>
  <si>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</si>
  <si>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</si>
  <si>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</si>
  <si>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</si>
  <si>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</si>
  <si>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</si>
  <si>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</si>
  <si>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</si>
  <si>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</si>
  <si>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</si>
  <si>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</si>
  <si>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</si>
  <si>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</si>
  <si>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</si>
  <si>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</si>
  <si>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</si>
  <si>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</si>
  <si>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</si>
  <si>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</si>
  <si>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</si>
  <si>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</si>
  <si>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</si>
  <si>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</si>
  <si>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</si>
  <si>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</si>
  <si>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</si>
  <si>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</si>
  <si>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</si>
  <si>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</si>
  <si>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</si>
  <si>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</si>
  <si>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</si>
  <si>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</si>
  <si>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</si>
  <si>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</si>
  <si>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</si>
  <si>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</si>
  <si>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</si>
  <si>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</si>
  <si>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</si>
  <si>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</si>
  <si>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</si>
  <si>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</si>
  <si>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</si>
  <si>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</si>
  <si>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</si>
  <si>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</si>
  <si>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</si>
  <si>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</si>
  <si>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</si>
  <si>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</si>
  <si>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</si>
  <si>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</si>
  <si>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</si>
  <si>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</si>
  <si>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</si>
  <si>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</si>
  <si>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</si>
  <si>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</si>
  <si>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</si>
  <si>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</si>
  <si>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</si>
  <si>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</si>
  <si>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</si>
  <si>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</si>
  <si>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</si>
  <si>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</si>
  <si>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</si>
  <si>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</si>
  <si>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</si>
  <si>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</si>
  <si>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</si>
  <si>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</si>
  <si>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</si>
  <si>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</si>
  <si>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</si>
  <si>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</si>
  <si>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</si>
  <si>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</si>
  <si>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</si>
  <si>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</si>
  <si>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</si>
  <si>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</si>
  <si>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</si>
  <si>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</si>
  <si>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</si>
  <si>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</si>
  <si>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</si>
  <si>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</si>
  <si>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</si>
  <si>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</si>
  <si>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</si>
  <si>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</si>
  <si>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</si>
  <si>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</si>
  <si>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</si>
  <si>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</si>
  <si>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</si>
  <si>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</si>
  <si>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</si>
  <si>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</si>
  <si>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</si>
  <si>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</si>
  <si>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</si>
  <si>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</si>
  <si>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</si>
  <si>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</si>
  <si>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</si>
  <si>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</si>
  <si>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</si>
  <si>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</si>
  <si>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</si>
  <si>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</si>
  <si>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</si>
  <si>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</si>
  <si>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</si>
  <si>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</si>
  <si>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</si>
  <si>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</si>
  <si>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</si>
  <si>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</si>
  <si>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</si>
  <si>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</si>
  <si>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</si>
  <si>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</si>
  <si>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</si>
  <si>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</si>
  <si>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</si>
  <si>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</si>
  <si>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</si>
  <si>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</si>
  <si>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</si>
  <si>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</si>
  <si>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</si>
  <si>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</si>
  <si>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</si>
  <si>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</si>
  <si>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</si>
  <si>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</si>
  <si>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</si>
  <si>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</si>
  <si>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</si>
  <si>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</si>
  <si>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</si>
  <si>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</si>
  <si>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</si>
  <si>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</si>
  <si>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</si>
  <si>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</si>
  <si>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</si>
  <si>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</si>
  <si>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</si>
  <si>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</si>
  <si>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</si>
  <si>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</si>
  <si>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</si>
  <si>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</si>
  <si>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</si>
  <si>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</si>
  <si>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</si>
  <si>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</si>
  <si>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</si>
  <si>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</si>
  <si>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</si>
  <si>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</si>
  <si>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</si>
  <si>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</si>
  <si>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</si>
  <si>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</si>
  <si>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</si>
  <si>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</si>
  <si>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</si>
  <si>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</si>
  <si>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</si>
  <si>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</si>
  <si>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</si>
  <si>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</si>
  <si>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</si>
  <si>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</si>
  <si>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</si>
  <si>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</si>
  <si>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</si>
  <si>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</si>
  <si>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</si>
  <si>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</si>
  <si>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</si>
  <si>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</si>
  <si>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</si>
  <si>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</si>
  <si>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</si>
  <si>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</si>
  <si>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</si>
  <si>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</si>
  <si>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</si>
  <si>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</si>
  <si>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</si>
  <si>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</si>
  <si>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</si>
  <si>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</si>
  <si>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</si>
  <si>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</si>
  <si>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</si>
  <si>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</si>
  <si>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</si>
  <si>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</si>
  <si>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</si>
  <si>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</si>
  <si>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</si>
  <si>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</si>
  <si>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</si>
  <si>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</si>
  <si>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</si>
  <si>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</si>
  <si>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</si>
  <si>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</si>
  <si>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</si>
  <si>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</si>
  <si>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</si>
  <si>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</si>
  <si>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</si>
  <si>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</si>
  <si>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</si>
  <si>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</si>
  <si>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</si>
  <si>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</si>
  <si>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</si>
  <si>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</si>
  <si>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</si>
  <si>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</si>
  <si>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</si>
  <si>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</si>
  <si>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</si>
  <si>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</si>
  <si>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</si>
  <si>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</si>
  <si>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</si>
  <si>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</si>
  <si>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</si>
  <si>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</si>
  <si>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</si>
  <si>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</si>
  <si>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</si>
  <si>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</si>
  <si>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</si>
  <si>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</si>
  <si>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</si>
  <si>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</si>
  <si>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</si>
  <si>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</si>
  <si>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</si>
  <si>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</si>
  <si>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</si>
  <si>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</si>
  <si>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</si>
  <si>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</si>
  <si>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</si>
  <si>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</si>
  <si>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</si>
  <si>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</si>
  <si>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</si>
  <si>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</si>
  <si>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</si>
  <si>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</si>
  <si>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</si>
  <si>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</si>
  <si>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</si>
  <si>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</si>
  <si>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</si>
  <si>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</si>
  <si>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</si>
  <si>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</si>
  <si>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</si>
  <si>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</si>
  <si>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</si>
  <si>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</si>
  <si>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</si>
  <si>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</si>
  <si>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</si>
  <si>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</si>
  <si>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</si>
  <si>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</si>
  <si>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</si>
  <si>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</si>
  <si>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</si>
  <si>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</si>
  <si>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</si>
  <si>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</si>
  <si>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</si>
  <si>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</si>
  <si>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</si>
  <si>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</si>
  <si>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</si>
  <si>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</si>
  <si>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</si>
  <si>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</si>
  <si>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</si>
  <si>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</si>
  <si>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</si>
  <si>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</si>
  <si>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</si>
  <si>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</si>
  <si>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</si>
  <si>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</si>
  <si>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</si>
  <si>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</si>
  <si>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</si>
  <si>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</si>
  <si>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</si>
  <si>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</si>
  <si>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</si>
  <si>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</si>
  <si>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</si>
  <si>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</si>
  <si>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</si>
  <si>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</si>
  <si>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</si>
  <si>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</si>
  <si>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</si>
  <si>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</si>
  <si>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</si>
  <si>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</si>
  <si>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</si>
  <si>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</si>
  <si>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</si>
  <si>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</si>
  <si>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</si>
  <si>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</si>
  <si>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</si>
  <si>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</si>
  <si>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</si>
  <si>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</si>
  <si>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</si>
  <si>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</si>
  <si>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</si>
  <si>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</si>
  <si>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</si>
  <si>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</si>
  <si>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</si>
  <si>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</si>
  <si>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</si>
  <si>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</si>
  <si>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</si>
  <si>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</si>
  <si>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</si>
  <si>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</si>
  <si>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</si>
  <si>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</si>
  <si>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</si>
  <si>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</si>
  <si>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</si>
  <si>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</si>
  <si>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</si>
  <si>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</si>
  <si>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</si>
  <si>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</si>
  <si>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</si>
  <si>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</si>
  <si>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</si>
  <si>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</si>
  <si>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</si>
  <si>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</si>
  <si>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</si>
  <si>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</si>
  <si>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</si>
  <si>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</si>
  <si>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</si>
  <si>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</si>
  <si>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</si>
  <si>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</si>
  <si>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</si>
  <si>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</si>
  <si>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</si>
  <si>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</si>
  <si>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</si>
  <si>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</si>
  <si>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</si>
  <si>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</si>
  <si>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</si>
  <si>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</si>
  <si>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</si>
  <si>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</si>
  <si>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</si>
  <si>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</si>
  <si>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</si>
  <si>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</si>
  <si>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</si>
  <si>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</si>
  <si>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</si>
  <si>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</si>
  <si>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</si>
  <si>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</si>
  <si>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</si>
  <si>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</si>
  <si>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</si>
  <si>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</si>
  <si>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</si>
  <si>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</si>
  <si>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</si>
  <si>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</si>
  <si>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</si>
  <si>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</si>
  <si>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</si>
  <si>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</si>
  <si>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</si>
  <si>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</si>
  <si>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</si>
  <si>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</si>
  <si>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</si>
  <si>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</si>
  <si>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</si>
  <si>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</si>
  <si>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</si>
  <si>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</si>
  <si>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</si>
  <si>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</si>
  <si>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</si>
  <si>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</si>
  <si>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</si>
  <si>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</si>
  <si>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</si>
  <si>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</si>
  <si>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</si>
  <si>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</si>
  <si>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</si>
  <si>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</si>
  <si>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</si>
  <si>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</si>
  <si>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</si>
  <si>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</si>
  <si>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</si>
  <si>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</si>
  <si>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</si>
  <si>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</si>
  <si>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</si>
  <si>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</si>
  <si>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</si>
  <si>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</si>
  <si>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</si>
  <si>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</si>
  <si>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</si>
  <si>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</si>
  <si>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</si>
  <si>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</si>
  <si>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</si>
  <si>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</si>
  <si>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</si>
  <si>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</si>
  <si>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</si>
  <si>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</si>
  <si>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</si>
  <si>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</si>
  <si>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</si>
  <si>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</si>
  <si>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</si>
  <si>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</si>
  <si>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</si>
  <si>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</si>
  <si>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</si>
  <si>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</si>
  <si>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</si>
  <si>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</si>
  <si>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</si>
  <si>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</si>
  <si>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</si>
  <si>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</si>
  <si>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</si>
  <si>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</si>
  <si>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</si>
  <si>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</si>
  <si>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</si>
  <si>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</si>
  <si>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</si>
  <si>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</si>
  <si>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</si>
  <si>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</si>
  <si>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</si>
  <si>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</si>
  <si>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</si>
  <si>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</si>
  <si>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</si>
  <si>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</si>
  <si>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</si>
  <si>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</si>
  <si>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</si>
  <si>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</si>
  <si>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</si>
  <si>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</si>
  <si>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</si>
  <si>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</si>
  <si>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</si>
  <si>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</si>
  <si>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</si>
  <si>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</si>
  <si>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</si>
  <si>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</si>
  <si>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</si>
  <si>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</si>
  <si>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</si>
  <si>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</si>
  <si>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</si>
  <si>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</si>
  <si>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</si>
  <si>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</si>
  <si>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</si>
  <si>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</si>
  <si>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</si>
  <si>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</si>
  <si>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</si>
  <si>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</si>
  <si>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</si>
  <si>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</si>
  <si>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</si>
  <si>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</si>
  <si>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</si>
  <si>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</si>
  <si>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</si>
  <si>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</si>
  <si>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</si>
  <si>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</si>
  <si>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</si>
  <si>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</si>
  <si>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</si>
  <si>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</si>
  <si>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</si>
  <si>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</si>
  <si>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</si>
  <si>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</si>
  <si>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</si>
  <si>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</si>
  <si>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</si>
  <si>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</si>
  <si>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</si>
  <si>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</si>
  <si>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</si>
  <si>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</si>
  <si>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</si>
  <si>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</si>
  <si>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</si>
  <si>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</si>
  <si>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</si>
  <si>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</si>
  <si>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</si>
  <si>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</si>
  <si>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</si>
  <si>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</si>
  <si>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</si>
  <si>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</si>
  <si>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</si>
  <si>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</si>
  <si>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</si>
  <si>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</si>
  <si>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</si>
  <si>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</si>
  <si>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</si>
  <si>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</si>
  <si>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</si>
  <si>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</si>
  <si>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</si>
  <si>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</si>
  <si>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</si>
  <si>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</si>
  <si>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</si>
  <si>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</si>
  <si>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</si>
  <si>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</si>
  <si>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</si>
  <si>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</si>
  <si>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</si>
  <si>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</si>
  <si>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</si>
  <si>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</si>
  <si>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</si>
  <si>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</si>
  <si>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</si>
  <si>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</si>
  <si>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</si>
  <si>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</si>
  <si>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</si>
  <si>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</si>
  <si>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</si>
  <si>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</si>
  <si>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</si>
  <si>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</si>
  <si>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</si>
  <si>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</si>
  <si>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</si>
  <si>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</si>
  <si>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</si>
  <si>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</si>
  <si>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</si>
  <si>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</si>
  <si>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</si>
  <si>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</si>
  <si>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</si>
  <si>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</si>
  <si>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</si>
  <si>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</si>
  <si>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</si>
  <si>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</si>
  <si>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</si>
  <si>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</si>
  <si>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</si>
  <si>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</si>
  <si>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</si>
  <si>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</si>
  <si>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</si>
  <si>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</si>
  <si>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</si>
  <si>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</si>
  <si>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</si>
  <si>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</si>
  <si>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</si>
  <si>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</si>
  <si>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</si>
  <si>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</si>
  <si>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</si>
  <si>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</si>
  <si>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</si>
  <si>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</si>
  <si>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</si>
  <si>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</si>
  <si>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</si>
  <si>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</si>
  <si>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</si>
  <si>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</si>
  <si>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</si>
  <si>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</si>
  <si>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</si>
  <si>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</si>
  <si>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</si>
  <si>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</si>
  <si>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</si>
  <si>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</si>
  <si>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</si>
  <si>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</si>
  <si>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</si>
  <si>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</si>
  <si>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</si>
  <si>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</si>
  <si>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</si>
  <si>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</si>
  <si>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</si>
  <si>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</si>
  <si>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</si>
  <si>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</si>
  <si>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</si>
  <si>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</si>
  <si>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</si>
  <si>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</si>
  <si>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</si>
  <si>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</si>
  <si>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</si>
  <si>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</si>
  <si>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</si>
  <si>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</si>
  <si>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</si>
  <si>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</si>
  <si>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</si>
  <si>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</si>
  <si>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</si>
  <si>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</si>
  <si>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</si>
  <si>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</si>
  <si>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</si>
  <si>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</si>
  <si>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</si>
  <si>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</si>
  <si>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</si>
  <si>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</si>
  <si>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</si>
  <si>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</si>
  <si>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</si>
  <si>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</si>
  <si>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</si>
  <si>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</si>
  <si>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</si>
  <si>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</si>
  <si>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</si>
  <si>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</si>
  <si>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</si>
  <si>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</si>
  <si>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</si>
  <si>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</si>
  <si>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</si>
  <si>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</si>
  <si>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</si>
  <si>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</si>
  <si>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</si>
  <si>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</si>
  <si>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</si>
  <si>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</si>
  <si>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</si>
  <si>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</si>
  <si>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</si>
  <si>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</si>
  <si>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</si>
  <si>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</si>
  <si>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</si>
  <si>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</si>
  <si>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</si>
  <si>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</si>
  <si>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</si>
  <si>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</si>
  <si>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</si>
  <si>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</si>
  <si>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</si>
  <si>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</si>
  <si>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</si>
  <si>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</si>
  <si>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</si>
  <si>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</si>
  <si>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</si>
  <si>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</si>
  <si>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</si>
  <si>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</si>
  <si>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</si>
  <si>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</si>
  <si>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</si>
  <si>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</si>
  <si>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</si>
  <si>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</si>
  <si>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</si>
  <si>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</si>
  <si>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</si>
  <si>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</si>
  <si>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</si>
  <si>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</si>
  <si>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</si>
  <si>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</si>
  <si>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</si>
  <si>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</si>
  <si>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</si>
  <si>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</si>
  <si>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</si>
  <si>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</si>
  <si>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</si>
  <si>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</si>
  <si>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</si>
  <si>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</si>
  <si>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</si>
  <si>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</si>
  <si>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</si>
  <si>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</si>
  <si>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</si>
  <si>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</si>
  <si>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</si>
  <si>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</si>
  <si>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</si>
  <si>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</si>
  <si>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</si>
  <si>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</si>
  <si>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</si>
  <si>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</si>
  <si>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</si>
  <si>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</si>
  <si>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</si>
  <si>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</si>
  <si>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</si>
  <si>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</si>
  <si>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</si>
  <si>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</si>
  <si>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</si>
  <si>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</si>
  <si>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</si>
  <si>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</si>
  <si>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</si>
  <si>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</si>
  <si>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</si>
  <si>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</si>
  <si>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</si>
  <si>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</si>
  <si>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</si>
  <si>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</si>
  <si>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</si>
  <si>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</si>
  <si>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</si>
  <si>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</si>
  <si>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</si>
  <si>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</si>
  <si>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</si>
  <si>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</si>
  <si>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</si>
  <si>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</si>
  <si>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</si>
  <si>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</si>
  <si>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</si>
  <si>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</si>
  <si>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</si>
  <si>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</si>
  <si>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</si>
  <si>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</si>
  <si>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</si>
  <si>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</si>
  <si>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</si>
  <si>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</si>
  <si>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</si>
  <si>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</si>
  <si>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</si>
  <si>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</si>
  <si>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</si>
  <si>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</si>
  <si>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</si>
  <si>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</si>
  <si>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</si>
  <si>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</si>
  <si>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</si>
  <si>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</si>
  <si>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</si>
  <si>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</si>
  <si>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</si>
  <si>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</si>
  <si>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</si>
  <si>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</si>
  <si>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</si>
  <si>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</si>
  <si>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</si>
  <si>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</si>
  <si>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</si>
  <si>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</si>
  <si>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</si>
  <si>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</si>
  <si>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</si>
  <si>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</si>
  <si>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</si>
  <si>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</si>
  <si>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</si>
  <si>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</si>
  <si>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</si>
  <si>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</si>
  <si>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</si>
  <si>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</si>
  <si>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</si>
  <si>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</si>
  <si>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</si>
  <si>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</si>
  <si>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</si>
  <si>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</si>
  <si>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</si>
  <si>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</si>
  <si>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</si>
  <si>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</si>
  <si>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</si>
  <si>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</si>
  <si>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</si>
  <si>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</si>
  <si>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</si>
  <si>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</si>
  <si>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</si>
  <si>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</si>
  <si>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</si>
  <si>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</si>
  <si>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</si>
  <si>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</si>
  <si>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</si>
  <si>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</si>
  <si>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</si>
  <si>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</si>
  <si>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</si>
  <si>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</si>
  <si>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</si>
  <si>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</si>
  <si>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</si>
  <si>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</si>
  <si>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</si>
  <si>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</si>
  <si>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</si>
  <si>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</si>
  <si>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</si>
  <si>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</si>
  <si>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</si>
  <si>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</si>
  <si>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</si>
  <si>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</si>
  <si>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</si>
  <si>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</si>
  <si>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</si>
  <si>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</si>
  <si>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</si>
  <si>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</si>
  <si>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</si>
  <si>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</si>
  <si>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</si>
  <si>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</si>
  <si>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</si>
  <si>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</si>
  <si>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</si>
  <si>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</si>
  <si>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</si>
  <si>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</si>
  <si>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</si>
  <si>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</si>
  <si>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</si>
  <si>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</si>
  <si>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</si>
  <si>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</si>
  <si>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</si>
  <si>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</si>
  <si>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</si>
  <si>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</si>
  <si>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</si>
  <si>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</si>
  <si>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</si>
  <si>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</si>
  <si>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</si>
  <si>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</si>
  <si>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</si>
  <si>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</si>
  <si>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</si>
  <si>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</si>
  <si>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</si>
  <si>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</si>
  <si>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</si>
  <si>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</si>
  <si>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</si>
  <si>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</si>
  <si>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</si>
  <si>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</si>
  <si>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</si>
  <si>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</si>
  <si>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</si>
  <si>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</si>
  <si>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</si>
  <si>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</si>
  <si>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</si>
  <si>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</si>
  <si>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</si>
  <si>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</si>
  <si>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</si>
  <si>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</si>
  <si>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</si>
  <si>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</si>
  <si>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</si>
  <si>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</si>
  <si>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</si>
  <si>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</si>
  <si>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</si>
  <si>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</si>
  <si>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</si>
  <si>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</si>
  <si>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</si>
  <si>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</si>
  <si>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</si>
  <si>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</si>
  <si>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</si>
  <si>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</si>
  <si>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</si>
  <si>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</si>
  <si>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</si>
  <si>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</si>
  <si>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</si>
  <si>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</si>
  <si>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</si>
  <si>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</si>
  <si>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</si>
  <si>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</si>
  <si>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</si>
  <si>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</si>
  <si>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</si>
  <si>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</si>
  <si>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</si>
  <si>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</si>
  <si>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</si>
  <si>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</si>
  <si>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</si>
  <si>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</si>
  <si>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</si>
  <si>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</si>
  <si>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</si>
  <si>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</si>
  <si>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</si>
  <si>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</si>
  <si>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</si>
  <si>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</si>
  <si>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</si>
  <si>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</si>
  <si>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</si>
  <si>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</si>
  <si>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</si>
  <si>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</si>
  <si>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</si>
  <si>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</si>
  <si>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</si>
  <si>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</si>
  <si>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</si>
  <si>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</si>
  <si>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</si>
  <si>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</si>
  <si>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</si>
  <si>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</si>
  <si>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</si>
  <si>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</si>
  <si>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</si>
  <si>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</si>
  <si>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</si>
  <si>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</si>
  <si>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</si>
  <si>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</si>
  <si>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</si>
  <si>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</si>
  <si>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</si>
  <si>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</si>
  <si>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</si>
  <si>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</si>
  <si>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</si>
  <si>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</si>
  <si>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</si>
  <si>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</si>
  <si>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</si>
  <si>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</si>
  <si>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</si>
  <si>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</si>
  <si>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</si>
  <si>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</si>
  <si>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</si>
  <si>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</si>
  <si>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</si>
  <si>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</si>
  <si>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</si>
  <si>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</si>
  <si>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</si>
  <si>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</si>
  <si>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</si>
  <si>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</si>
  <si>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</si>
  <si>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</si>
  <si>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</si>
  <si>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</si>
  <si>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</si>
  <si>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</si>
  <si>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</si>
  <si>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</si>
  <si>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</si>
  <si>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</si>
  <si>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</si>
  <si>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</si>
  <si>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</si>
  <si>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</si>
  <si>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</si>
  <si>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</si>
  <si>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</si>
  <si>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</si>
  <si>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</si>
  <si>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</si>
  <si>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</si>
  <si>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</si>
  <si>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</si>
  <si>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</si>
  <si>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</si>
  <si>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</si>
  <si>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</si>
  <si>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</si>
  <si>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</si>
  <si>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</si>
  <si>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</si>
  <si>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</si>
  <si>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</si>
  <si>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</si>
  <si>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</si>
  <si>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</si>
  <si>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</si>
  <si>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</si>
  <si>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</si>
  <si>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</si>
  <si>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</si>
  <si>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</si>
  <si>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</si>
  <si>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</si>
  <si>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</si>
  <si>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</si>
  <si>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</si>
  <si>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</si>
  <si>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</si>
  <si>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</si>
  <si>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</si>
  <si>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</si>
  <si>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</si>
  <si>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</si>
  <si>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</si>
  <si>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</si>
  <si>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</si>
  <si>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</si>
  <si>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</si>
  <si>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</si>
  <si>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</si>
  <si>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</si>
  <si>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</si>
  <si>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</si>
  <si>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</si>
  <si>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</si>
  <si>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</si>
  <si>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</si>
  <si>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</si>
  <si>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</si>
  <si>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</si>
  <si>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</si>
  <si>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</si>
  <si>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</si>
  <si>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</si>
  <si>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</si>
  <si>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</si>
  <si>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</si>
  <si>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</si>
  <si>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</si>
  <si>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</si>
  <si>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</si>
  <si>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</si>
  <si>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</si>
  <si>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</si>
  <si>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</si>
  <si>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</si>
  <si>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</si>
  <si>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</si>
  <si>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</si>
  <si>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</si>
  <si>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</si>
  <si>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</si>
  <si>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</si>
  <si>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</si>
  <si>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</si>
  <si>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</si>
  <si>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</si>
  <si>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</si>
  <si>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</si>
  <si>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</si>
  <si>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</si>
  <si>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</si>
  <si>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</si>
  <si>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</si>
  <si>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</si>
  <si>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</si>
  <si>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</si>
  <si>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</si>
  <si>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</si>
  <si>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</si>
  <si>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</si>
  <si>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</si>
  <si>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</si>
  <si>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</si>
  <si>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</si>
  <si>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</si>
  <si>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</si>
  <si>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</si>
  <si>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</si>
  <si>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</si>
  <si>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</si>
  <si>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</si>
  <si>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</si>
  <si>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</si>
  <si>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</si>
  <si>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</si>
  <si>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</si>
  <si>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</si>
  <si>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</si>
  <si>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</si>
  <si>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</si>
  <si>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</si>
  <si>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</si>
  <si>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</si>
  <si>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</si>
  <si>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</si>
  <si>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</si>
  <si>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</si>
  <si>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</si>
  <si>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</si>
  <si>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</si>
  <si>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</si>
  <si>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</si>
  <si>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</si>
  <si>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</si>
  <si>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</si>
  <si>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</si>
  <si>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</si>
  <si>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</si>
  <si>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</si>
  <si>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</si>
  <si>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</si>
  <si>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</si>
  <si>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</si>
  <si>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</si>
  <si>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</si>
  <si>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</si>
  <si>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</si>
  <si>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</si>
  <si>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</si>
  <si>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</si>
  <si>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</si>
  <si>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</si>
  <si>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</si>
  <si>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</si>
  <si>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</si>
  <si>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</si>
  <si>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</si>
  <si>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</si>
  <si>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</si>
  <si>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</si>
  <si>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</si>
  <si>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</si>
  <si>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</si>
  <si>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</si>
  <si>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</si>
  <si>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</si>
  <si>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</si>
  <si>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</si>
  <si>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</si>
  <si>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</si>
  <si>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</si>
  <si>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</si>
  <si>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</si>
  <si>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</si>
  <si>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</si>
  <si>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</si>
  <si>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</si>
  <si>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</si>
  <si>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</si>
  <si>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</si>
  <si>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</si>
  <si>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</si>
  <si>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</si>
  <si>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</si>
  <si>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</si>
  <si>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</si>
  <si>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</si>
  <si>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</si>
  <si>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</si>
  <si>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</si>
  <si>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</si>
  <si>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</si>
  <si>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</si>
  <si>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</si>
  <si>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</si>
  <si>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</si>
  <si>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</si>
  <si>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</si>
  <si>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</si>
  <si>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</si>
  <si>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</si>
  <si>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</si>
  <si>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</si>
  <si>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</si>
  <si>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</si>
  <si>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</si>
  <si>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</si>
  <si>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</si>
  <si>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</si>
  <si>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</si>
  <si>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</si>
  <si>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</si>
  <si>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</si>
  <si>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</si>
  <si>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</si>
  <si>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</si>
  <si>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</si>
  <si>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</si>
  <si>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</si>
  <si>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</si>
  <si>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</si>
  <si>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</si>
  <si>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</si>
  <si>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</si>
  <si>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</si>
  <si>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</si>
  <si>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</si>
  <si>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</si>
  <si>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</si>
  <si>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</si>
  <si>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</si>
  <si>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</si>
  <si>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</si>
  <si>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</si>
  <si>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</si>
  <si>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</si>
  <si>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</si>
  <si>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</si>
  <si>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</si>
  <si>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</si>
  <si>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</si>
  <si>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</si>
  <si>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</si>
  <si>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</si>
  <si>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</si>
  <si>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</si>
  <si>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</si>
  <si>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</si>
  <si>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</si>
  <si>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</si>
  <si>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</si>
  <si>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</si>
  <si>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</si>
  <si>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</si>
  <si>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</si>
  <si>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</si>
  <si>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</si>
  <si>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</si>
  <si>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</si>
  <si>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</si>
  <si>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</si>
  <si>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</si>
  <si>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</si>
  <si>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</si>
  <si>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</si>
  <si>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</si>
  <si>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</si>
  <si>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</si>
  <si>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</si>
  <si>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</si>
  <si>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</si>
  <si>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</si>
  <si>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</si>
  <si>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</si>
  <si>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</si>
  <si>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</si>
  <si>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</si>
  <si>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</si>
  <si>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</si>
  <si>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</si>
  <si>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</si>
  <si>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</si>
  <si>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</si>
  <si>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</si>
  <si>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</si>
  <si>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</si>
  <si>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</si>
  <si>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</si>
  <si>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</si>
  <si>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</si>
  <si>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</si>
  <si>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</si>
  <si>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</si>
  <si>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</si>
  <si>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</si>
  <si>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</si>
  <si>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</si>
  <si>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</si>
  <si>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</si>
  <si>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</si>
  <si>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</si>
  <si>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</si>
  <si>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</si>
  <si>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</si>
  <si>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</si>
  <si>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</si>
  <si>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</si>
  <si>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</si>
  <si>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</si>
  <si>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</si>
  <si>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</si>
  <si>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</si>
  <si>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</si>
  <si>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</si>
  <si>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</si>
  <si>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</si>
  <si>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</si>
  <si>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</si>
  <si>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</si>
  <si>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</si>
  <si>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</si>
  <si>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</si>
  <si>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</si>
  <si>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</si>
  <si>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</si>
  <si>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</si>
  <si>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</si>
  <si>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</si>
  <si>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</si>
  <si>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</si>
  <si>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</si>
  <si>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</si>
  <si>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</si>
  <si>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</si>
  <si>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</si>
  <si>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</si>
  <si>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</si>
  <si>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</si>
  <si>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</si>
  <si>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</si>
  <si>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</si>
  <si>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</si>
  <si>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</si>
  <si>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</si>
  <si>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</si>
  <si>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</si>
  <si>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</si>
  <si>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</si>
  <si>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</si>
  <si>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</si>
  <si>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</si>
  <si>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</si>
  <si>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</si>
  <si>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</si>
  <si>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</si>
  <si>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</si>
  <si>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</si>
  <si>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</si>
  <si>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</si>
  <si>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</si>
  <si>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</si>
  <si>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</si>
  <si>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</si>
  <si>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</si>
  <si>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</si>
  <si>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</si>
  <si>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</si>
  <si>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</si>
  <si>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</si>
  <si>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</si>
  <si>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</si>
  <si>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</si>
  <si>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</si>
  <si>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</si>
  <si>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</si>
  <si>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</si>
  <si>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</si>
  <si>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</si>
  <si>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</si>
  <si>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</si>
  <si>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</si>
  <si>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</si>
  <si>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</si>
  <si>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</si>
  <si>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</si>
  <si>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</si>
  <si>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</si>
  <si>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</si>
  <si>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</si>
  <si>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</si>
  <si>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</si>
  <si>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</si>
  <si>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</si>
  <si>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</si>
  <si>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</si>
  <si>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</si>
  <si>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</si>
  <si>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</si>
  <si>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</si>
  <si>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</si>
  <si>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</si>
  <si>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</si>
  <si>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</si>
  <si>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</si>
  <si>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</si>
  <si>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</si>
  <si>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</si>
  <si>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</si>
  <si>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</si>
  <si>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</si>
  <si>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</si>
  <si>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</si>
  <si>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</si>
  <si>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</si>
  <si>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</si>
  <si>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</si>
  <si>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</si>
  <si>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</si>
  <si>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</si>
  <si>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</si>
  <si>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</si>
  <si>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</si>
  <si>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</si>
  <si>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</si>
  <si>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</si>
  <si>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</si>
  <si>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</si>
  <si>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</si>
  <si>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</si>
  <si>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</si>
  <si>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</si>
  <si>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</si>
  <si>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</si>
  <si>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</si>
  <si>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</si>
  <si>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</si>
  <si>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</si>
  <si>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</si>
  <si>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</si>
  <si>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</si>
  <si>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</si>
  <si>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</si>
  <si>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</si>
  <si>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</si>
  <si>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</si>
  <si>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</si>
  <si>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</si>
  <si>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</si>
  <si>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</si>
  <si>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</si>
  <si>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</si>
  <si>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</si>
  <si>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</si>
  <si>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</si>
  <si>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</si>
  <si>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</si>
  <si>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</si>
  <si>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</si>
  <si>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</si>
  <si>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</si>
  <si>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</si>
  <si>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</si>
  <si>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</si>
  <si>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</si>
  <si>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</si>
  <si>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</si>
  <si>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</si>
  <si>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</si>
  <si>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</si>
  <si>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</si>
  <si>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</si>
  <si>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</si>
  <si>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</si>
  <si>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</si>
  <si>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</si>
  <si>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</si>
  <si>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</si>
  <si>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</si>
  <si>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</si>
  <si>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</si>
  <si>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</si>
  <si>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</si>
  <si>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</si>
  <si>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</si>
  <si>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</si>
  <si>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</si>
  <si>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</si>
  <si>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</si>
  <si>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</si>
  <si>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</si>
  <si>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</si>
  <si>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</si>
  <si>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</si>
  <si>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</si>
  <si>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</si>
  <si>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</si>
  <si>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</si>
  <si>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</si>
  <si>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</si>
  <si>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</si>
  <si>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</si>
  <si>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</si>
  <si>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</si>
  <si>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</si>
  <si>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</si>
  <si>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</si>
  <si>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</si>
  <si>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</si>
  <si>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</si>
  <si>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</si>
  <si>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</si>
  <si>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</si>
  <si>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</si>
  <si>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</si>
  <si>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</si>
  <si>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</si>
  <si>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</si>
  <si>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</si>
  <si>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</si>
  <si>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</si>
  <si>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</si>
  <si>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</si>
  <si>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</si>
  <si>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</si>
  <si>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</si>
  <si>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</si>
  <si>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</si>
  <si>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</si>
  <si>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</si>
  <si>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</si>
  <si>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</si>
  <si>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</si>
  <si>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</si>
  <si>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</si>
  <si>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</si>
  <si>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</si>
  <si>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</si>
  <si>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</si>
  <si>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</si>
  <si>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</si>
  <si>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</si>
  <si>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</si>
  <si>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</si>
  <si>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</si>
  <si>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</si>
  <si>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</si>
  <si>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</si>
  <si>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</si>
  <si>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</si>
  <si>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</si>
  <si>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</si>
  <si>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</si>
  <si>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</si>
  <si>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</si>
  <si>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</si>
  <si>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</si>
  <si>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</si>
  <si>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</si>
  <si>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</si>
  <si>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</si>
  <si>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</si>
  <si>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</si>
  <si>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</si>
  <si>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</si>
  <si>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</si>
  <si>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</si>
  <si>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</si>
  <si>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</si>
  <si>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</si>
  <si>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</si>
  <si>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</si>
  <si>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</si>
  <si>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</si>
  <si>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</si>
  <si>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</si>
  <si>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</si>
  <si>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</si>
  <si>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</si>
  <si>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</si>
  <si>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</si>
  <si>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</si>
  <si>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</si>
  <si>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</si>
  <si>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</si>
  <si>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</si>
  <si>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</si>
  <si>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</si>
  <si>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</si>
  <si>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</si>
  <si>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</si>
  <si>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</si>
  <si>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</si>
  <si>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</si>
  <si>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</si>
  <si>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</si>
  <si>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</si>
  <si>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</si>
  <si>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</si>
  <si>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</si>
  <si>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</si>
  <si>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</si>
  <si>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</si>
  <si>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</si>
  <si>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</si>
  <si>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</si>
  <si>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</si>
  <si>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</si>
  <si>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</si>
  <si>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</si>
  <si>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</si>
  <si>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</si>
  <si>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</si>
  <si>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</si>
  <si>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</si>
  <si>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</si>
  <si>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</si>
  <si>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</si>
  <si>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</si>
  <si>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</si>
  <si>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</si>
  <si>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</si>
  <si>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</si>
  <si>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</si>
  <si>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</si>
  <si>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</si>
  <si>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</si>
  <si>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</si>
  <si>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</si>
  <si>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</si>
  <si>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</si>
  <si>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</si>
  <si>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</si>
  <si>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</si>
  <si>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</si>
  <si>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</si>
  <si>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</si>
  <si>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</si>
  <si>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</si>
  <si>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</si>
  <si>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</si>
  <si>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</si>
  <si>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</si>
  <si>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</si>
  <si>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</si>
  <si>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</si>
  <si>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</si>
  <si>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</si>
  <si>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</si>
  <si>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</si>
  <si>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</si>
  <si>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</si>
  <si>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</si>
  <si>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</si>
  <si>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</si>
  <si>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</si>
  <si>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</si>
  <si>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</si>
  <si>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</si>
  <si>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</si>
  <si>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</si>
  <si>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</si>
  <si>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</si>
  <si>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</si>
  <si>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</si>
  <si>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</si>
  <si>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</si>
  <si>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</si>
  <si>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</si>
  <si>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</si>
  <si>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</si>
  <si>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</si>
  <si>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</si>
  <si>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</si>
  <si>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</si>
  <si>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</si>
  <si>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</si>
  <si>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</si>
  <si>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</si>
  <si>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</si>
  <si>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</si>
  <si>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</si>
  <si>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</si>
  <si>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</si>
  <si>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</si>
  <si>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</si>
  <si>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</si>
  <si>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</si>
  <si>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</si>
  <si>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</si>
  <si>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</si>
  <si>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</si>
  <si>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</si>
  <si>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</si>
  <si>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</si>
  <si>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</si>
  <si>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</si>
  <si>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</si>
  <si>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</si>
  <si>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</si>
  <si>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</si>
  <si>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</si>
  <si>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</si>
  <si>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</si>
  <si>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</si>
  <si>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</si>
  <si>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</si>
  <si>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</si>
  <si>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</si>
  <si>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</si>
  <si>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</si>
  <si>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</si>
  <si>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</si>
  <si>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</si>
  <si>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</si>
  <si>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</si>
  <si>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</si>
  <si>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</si>
  <si>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</si>
  <si>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</si>
  <si>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</si>
  <si>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</si>
  <si>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</si>
  <si>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</si>
  <si>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</si>
  <si>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</si>
  <si>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</si>
  <si>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</si>
  <si>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</si>
  <si>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</si>
  <si>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</si>
  <si>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</si>
  <si>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</si>
  <si>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</si>
  <si>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</si>
  <si>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</si>
  <si>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</si>
  <si>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</si>
  <si>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</si>
  <si>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</si>
  <si>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</si>
  <si>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</si>
  <si>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</si>
  <si>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</si>
  <si>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</si>
  <si>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</si>
  <si>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</si>
  <si>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</si>
  <si>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</si>
  <si>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</si>
  <si>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</si>
  <si>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</si>
  <si>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</si>
  <si>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</si>
  <si>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</si>
  <si>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</si>
  <si>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</si>
  <si>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</si>
  <si>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</si>
  <si>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</si>
  <si>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</si>
  <si>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</si>
  <si>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</si>
  <si>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</si>
  <si>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</si>
  <si>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</si>
  <si>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</si>
  <si>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</si>
  <si>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</si>
  <si>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</si>
  <si>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</si>
  <si>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</si>
  <si>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</si>
  <si>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</si>
  <si>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</si>
  <si>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</si>
  <si>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</si>
  <si>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</si>
  <si>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</si>
  <si>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</si>
  <si>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</si>
  <si>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</si>
  <si>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</si>
  <si>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</si>
  <si>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</si>
  <si>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</si>
  <si>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</si>
  <si>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</si>
  <si>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</si>
  <si>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</si>
  <si>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</si>
  <si>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</si>
  <si>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</si>
  <si>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</si>
  <si>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</si>
  <si>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</si>
  <si>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</si>
  <si>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</si>
  <si>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</si>
  <si>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</si>
  <si>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</si>
  <si>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</si>
  <si>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</si>
  <si>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</si>
  <si>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</si>
  <si>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</si>
  <si>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</si>
  <si>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</si>
  <si>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</si>
  <si>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</si>
  <si>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</si>
  <si>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</si>
  <si>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</si>
  <si>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</si>
  <si>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</si>
  <si>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</si>
  <si>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</si>
  <si>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</si>
  <si>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</si>
  <si>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</si>
  <si>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</si>
  <si>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</si>
  <si>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</si>
  <si>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</si>
  <si>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</si>
  <si>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</si>
  <si>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</si>
  <si>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</si>
  <si>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</si>
  <si>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</si>
  <si>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</si>
  <si>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</si>
  <si>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</si>
  <si>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</si>
  <si>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</si>
  <si>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</si>
  <si>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</si>
  <si>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</si>
  <si>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</si>
  <si>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</si>
  <si>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</si>
  <si>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</si>
  <si>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</si>
  <si>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</si>
  <si>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</si>
  <si>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</si>
  <si>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</si>
  <si>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</si>
  <si>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</si>
  <si>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</si>
  <si>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</si>
  <si>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</si>
  <si>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</si>
  <si>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</si>
  <si>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</si>
  <si>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</si>
  <si>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</si>
  <si>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</si>
  <si>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</si>
  <si>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</si>
  <si>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</si>
  <si>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</si>
  <si>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</si>
  <si>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</si>
  <si>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</si>
  <si>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</si>
  <si>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</si>
  <si>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</si>
  <si>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</si>
  <si>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</si>
  <si>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</si>
  <si>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</si>
  <si>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</si>
  <si>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</si>
  <si>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</si>
  <si>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</si>
  <si>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</si>
  <si>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</si>
  <si>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</si>
  <si>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</si>
  <si>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</si>
  <si>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</si>
  <si>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</si>
  <si>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</si>
  <si>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</si>
  <si>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</si>
  <si>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</si>
  <si>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</si>
  <si>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</si>
  <si>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</si>
  <si>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</si>
  <si>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</si>
  <si>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</si>
  <si>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</si>
  <si>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</si>
  <si>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</si>
  <si>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</si>
  <si>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</si>
  <si>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</si>
  <si>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</si>
  <si>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</si>
  <si>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</si>
  <si>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</si>
  <si>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</si>
  <si>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</si>
  <si>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</si>
  <si>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</si>
  <si>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</si>
  <si>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</si>
  <si>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</si>
  <si>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</si>
  <si>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</si>
  <si>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</si>
  <si>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</si>
  <si>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</si>
  <si>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</si>
  <si>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</si>
  <si>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</si>
  <si>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</si>
  <si>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</si>
  <si>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</si>
  <si>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</si>
  <si>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</si>
  <si>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</si>
  <si>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</si>
  <si>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</si>
  <si>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</si>
  <si>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</si>
  <si>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</si>
  <si>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</si>
  <si>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</si>
  <si>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</si>
  <si>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</si>
  <si>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</si>
  <si>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</si>
  <si>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</si>
  <si>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</si>
  <si>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</si>
  <si>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</si>
  <si>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</si>
  <si>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</si>
  <si>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</si>
  <si>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</si>
  <si>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</si>
  <si>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</si>
  <si>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</si>
  <si>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</si>
  <si>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</si>
  <si>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</si>
  <si>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</si>
  <si>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</si>
  <si>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</si>
  <si>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</si>
  <si>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</si>
  <si>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</si>
  <si>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</si>
  <si>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</si>
  <si>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</si>
  <si>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</si>
  <si>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</si>
  <si>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</si>
  <si>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</si>
  <si>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</si>
  <si>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</si>
  <si>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</si>
  <si>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</si>
  <si>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</si>
  <si>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</si>
  <si>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</si>
  <si>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</si>
  <si>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</si>
  <si>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</si>
  <si>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</si>
  <si>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</si>
  <si>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</si>
  <si>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</si>
  <si>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</si>
  <si>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</si>
  <si>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</si>
  <si>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</si>
  <si>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</si>
  <si>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</si>
  <si>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</si>
  <si>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</si>
  <si>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</si>
  <si>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</si>
  <si>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</si>
  <si>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</si>
  <si>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</si>
  <si>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</si>
  <si>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</si>
  <si>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</si>
  <si>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</si>
  <si>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</si>
  <si>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</si>
  <si>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</si>
  <si>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</si>
  <si>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</si>
  <si>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</si>
  <si>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</si>
  <si>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</si>
  <si>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</si>
  <si>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</si>
  <si>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</si>
  <si>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</si>
  <si>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</si>
  <si>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</si>
  <si>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</si>
  <si>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</si>
  <si>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</si>
  <si>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</si>
  <si>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</si>
  <si>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</si>
  <si>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</si>
  <si>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</si>
  <si>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</si>
  <si>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</si>
  <si>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</si>
  <si>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</si>
  <si>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</si>
  <si>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</si>
  <si>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</si>
  <si>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</si>
  <si>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</si>
  <si>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</si>
  <si>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</si>
  <si>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</si>
  <si>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</si>
  <si>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</si>
  <si>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</si>
  <si>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</si>
  <si>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</si>
  <si>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</si>
  <si>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</si>
  <si>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</si>
  <si>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</si>
  <si>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</si>
  <si>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</si>
  <si>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</si>
  <si>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</si>
  <si>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</si>
  <si>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</si>
  <si>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</si>
  <si>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</si>
  <si>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</si>
  <si>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</si>
  <si>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</si>
  <si>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</si>
  <si>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</si>
  <si>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</si>
  <si>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</si>
  <si>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</si>
  <si>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</si>
  <si>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</si>
  <si>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</si>
  <si>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</si>
  <si>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</si>
  <si>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</si>
  <si>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</si>
  <si>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</si>
  <si>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</si>
  <si>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</si>
  <si>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</si>
  <si>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</si>
  <si>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</si>
  <si>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</si>
  <si>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</si>
  <si>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</si>
  <si>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</si>
  <si>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</si>
  <si>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</si>
  <si>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</si>
  <si>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</si>
  <si>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</si>
  <si>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</si>
  <si>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</si>
  <si>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</si>
  <si>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</si>
  <si>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</si>
  <si>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</si>
  <si>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</si>
  <si>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</si>
  <si>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</si>
  <si>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</si>
  <si>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</si>
  <si>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</si>
  <si>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</si>
  <si>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</si>
  <si>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</si>
  <si>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</si>
  <si>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</si>
  <si>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</si>
  <si>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</si>
  <si>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</si>
  <si>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</si>
  <si>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</si>
  <si>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</si>
  <si>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</si>
  <si>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</si>
  <si>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</si>
  <si>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</si>
  <si>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</si>
  <si>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</si>
  <si>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</si>
  <si>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</si>
  <si>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</si>
  <si>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</si>
  <si>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</si>
  <si>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</si>
  <si>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</si>
  <si>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</si>
  <si>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</si>
  <si>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</si>
  <si>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</si>
  <si>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</si>
  <si>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</si>
  <si>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</si>
  <si>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</si>
  <si>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</si>
  <si>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</si>
  <si>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</si>
  <si>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</si>
  <si>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</si>
  <si>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</si>
  <si>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</si>
  <si>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</si>
  <si>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</si>
  <si>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</si>
  <si>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</si>
  <si>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</si>
  <si>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</si>
  <si>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</si>
  <si>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</si>
  <si>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</si>
  <si>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</si>
  <si>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</si>
  <si>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</si>
  <si>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</si>
  <si>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</si>
  <si>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</si>
  <si>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</si>
  <si>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</si>
  <si>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</si>
  <si>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</si>
  <si>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</si>
  <si>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</si>
  <si>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</si>
  <si>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</si>
  <si>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</si>
  <si>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</si>
  <si>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</si>
  <si>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</si>
  <si>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</si>
  <si>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</si>
  <si>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</si>
  <si>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</si>
  <si>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</si>
  <si>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</si>
  <si>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</si>
  <si>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</si>
  <si>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</si>
  <si>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</si>
  <si>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</si>
  <si>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</si>
  <si>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</si>
  <si>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</si>
  <si>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</si>
  <si>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</si>
  <si>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</si>
  <si>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</si>
  <si>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</si>
  <si>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</si>
  <si>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</si>
  <si>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</si>
  <si>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</si>
  <si>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</si>
  <si>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</si>
  <si>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</si>
  <si>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</si>
  <si>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</si>
  <si>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</si>
  <si>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</si>
  <si>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</si>
  <si>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</si>
  <si>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</si>
  <si>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</si>
  <si>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</si>
  <si>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</si>
  <si>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</si>
  <si>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</si>
  <si>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</si>
  <si>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</si>
  <si>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</si>
  <si>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</si>
  <si>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</si>
  <si>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</si>
  <si>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</si>
  <si>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</si>
  <si>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</si>
  <si>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</si>
  <si>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</si>
  <si>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</si>
  <si>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</si>
  <si>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</si>
  <si>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</si>
  <si>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</si>
  <si>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</si>
  <si>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</si>
  <si>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</si>
  <si>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</si>
  <si>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</si>
  <si>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</si>
  <si>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</si>
  <si>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</si>
  <si>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</si>
  <si>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</si>
  <si>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</si>
  <si>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</si>
  <si>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</si>
  <si>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</si>
  <si>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</si>
  <si>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</si>
  <si>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</si>
  <si>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</si>
  <si>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</si>
  <si>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</si>
  <si>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</si>
  <si>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</si>
  <si>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</si>
  <si>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</si>
  <si>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</si>
  <si>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</si>
  <si>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</si>
  <si>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</si>
  <si>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</si>
  <si>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</si>
  <si>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</si>
  <si>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</si>
  <si>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</si>
  <si>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</si>
  <si>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</si>
  <si>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</si>
  <si>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</si>
  <si>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</si>
  <si>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</si>
  <si>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</si>
  <si>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</si>
  <si>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</si>
  <si>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</si>
  <si>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</si>
  <si>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</si>
  <si>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</si>
  <si>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</si>
  <si>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</si>
  <si>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</si>
  <si>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</si>
  <si>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</si>
  <si>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</si>
  <si>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</si>
  <si>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</si>
  <si>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</si>
  <si>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</si>
  <si>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</si>
  <si>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</si>
  <si>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</si>
  <si>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</si>
  <si>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</si>
  <si>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</si>
  <si>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</si>
  <si>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</si>
  <si>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</si>
  <si>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</si>
  <si>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</si>
  <si>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</si>
  <si>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</si>
  <si>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</si>
  <si>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</si>
  <si>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</si>
  <si>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</si>
  <si>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</si>
  <si>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</si>
  <si>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</si>
  <si>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</si>
  <si>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</si>
  <si>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</si>
  <si>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</si>
  <si>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</si>
  <si>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</si>
  <si>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</si>
  <si>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</si>
  <si>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</si>
  <si>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</si>
  <si>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</si>
  <si>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</si>
  <si>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</si>
  <si>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</si>
  <si>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</si>
  <si>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</si>
  <si>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</si>
  <si>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</si>
  <si>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</si>
  <si>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</si>
  <si>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</si>
  <si>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</si>
  <si>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</si>
  <si>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</si>
  <si>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</si>
  <si>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</si>
  <si>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</si>
  <si>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</si>
  <si>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</si>
  <si>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</si>
  <si>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</si>
  <si>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</si>
  <si>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</si>
  <si>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</si>
  <si>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</si>
  <si>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</si>
  <si>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</si>
  <si>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</si>
  <si>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</si>
  <si>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</si>
  <si>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</si>
  <si>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</si>
  <si>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</si>
  <si>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</si>
  <si>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</si>
  <si>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</si>
  <si>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</si>
  <si>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</si>
  <si>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</si>
  <si>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</si>
  <si>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</si>
  <si>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</si>
  <si>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</si>
  <si>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</si>
  <si>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</si>
  <si>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</si>
  <si>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</si>
  <si>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</si>
  <si>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</si>
  <si>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</si>
  <si>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</si>
  <si>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</si>
  <si>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</si>
  <si>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</si>
  <si>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</si>
  <si>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</si>
  <si>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</si>
  <si>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</si>
  <si>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</si>
  <si>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</si>
  <si>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</si>
  <si>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</si>
  <si>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</si>
  <si>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</si>
  <si>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</si>
  <si>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</si>
  <si>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</si>
  <si>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</si>
  <si>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</si>
  <si>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</si>
  <si>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</si>
  <si>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</si>
  <si>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</si>
  <si>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</si>
  <si>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</si>
  <si>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</si>
  <si>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</si>
  <si>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</si>
  <si>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</si>
  <si>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</si>
  <si>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</si>
  <si>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</si>
  <si>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</si>
  <si>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</si>
  <si>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</si>
  <si>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</si>
  <si>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</si>
  <si>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</si>
  <si>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</si>
  <si>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</si>
  <si>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</si>
  <si>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</si>
  <si>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</si>
  <si>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</si>
  <si>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</si>
  <si>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</si>
  <si>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</si>
  <si>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</si>
  <si>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</si>
  <si>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</si>
  <si>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</si>
  <si>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</si>
  <si>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</si>
  <si>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</si>
  <si>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</si>
  <si>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</si>
  <si>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</si>
  <si>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</si>
  <si>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</si>
  <si>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</si>
  <si>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</si>
  <si>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</si>
  <si>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</si>
  <si>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</si>
  <si>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</si>
  <si>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</si>
  <si>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</si>
  <si>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</si>
  <si>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</si>
  <si>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</si>
  <si>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</si>
  <si>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</si>
  <si>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</si>
  <si>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</si>
  <si>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</si>
  <si>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</si>
  <si>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</si>
  <si>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</si>
  <si>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</si>
  <si>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</si>
  <si>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</si>
  <si>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</si>
  <si>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</si>
  <si>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</si>
  <si>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</si>
  <si>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</si>
  <si>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</si>
  <si>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</si>
  <si>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</si>
  <si>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</si>
  <si>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</si>
  <si>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</si>
  <si>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</si>
  <si>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</si>
  <si>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</si>
  <si>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</si>
  <si>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</si>
  <si>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</si>
  <si>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</si>
  <si>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</si>
  <si>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</si>
  <si>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</si>
  <si>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</si>
  <si>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</si>
  <si>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</si>
  <si>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</si>
  <si>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</si>
  <si>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</si>
  <si>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</si>
  <si>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</si>
  <si>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</si>
  <si>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</si>
  <si>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</si>
  <si>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</si>
  <si>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</si>
  <si>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</si>
  <si>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</si>
  <si>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</si>
  <si>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</si>
  <si>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</si>
  <si>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</si>
  <si>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</si>
  <si>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</si>
  <si>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</si>
  <si>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</si>
  <si>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</si>
  <si>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</si>
  <si>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</si>
  <si>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</si>
  <si>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</si>
  <si>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</si>
  <si>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</si>
  <si>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</si>
  <si>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</si>
  <si>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</si>
  <si>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</si>
  <si>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</si>
  <si>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</si>
  <si>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</si>
  <si>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</si>
  <si>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</si>
  <si>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</si>
  <si>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</si>
  <si>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</si>
  <si>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</si>
  <si>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</si>
  <si>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</si>
  <si>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</si>
  <si>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</si>
  <si>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</si>
  <si>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</si>
  <si>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</si>
  <si>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</si>
  <si>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</si>
  <si>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</si>
  <si>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</si>
  <si>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</si>
  <si>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</si>
  <si>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</si>
  <si>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</si>
  <si>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</si>
  <si>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</si>
  <si>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</si>
  <si>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</si>
  <si>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</si>
  <si>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</si>
  <si>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</si>
  <si>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</si>
  <si>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</si>
  <si>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</si>
  <si>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</si>
  <si>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</si>
  <si>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</si>
  <si>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</si>
  <si>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</si>
  <si>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</si>
  <si>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</si>
  <si>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</si>
  <si>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</si>
  <si>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</si>
  <si>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</si>
  <si>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</si>
  <si>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</si>
  <si>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</si>
  <si>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</si>
  <si>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</si>
  <si>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</si>
  <si>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</si>
  <si>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</si>
  <si>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</si>
  <si>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</si>
  <si>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</si>
  <si>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</si>
  <si>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</si>
  <si>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</si>
  <si>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</si>
  <si>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</si>
  <si>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</si>
  <si>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</si>
  <si>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</si>
  <si>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</si>
  <si>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</si>
  <si>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</si>
  <si>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</si>
  <si>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</si>
  <si>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</si>
  <si>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</si>
  <si>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</si>
  <si>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</si>
  <si>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</si>
  <si>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</si>
  <si>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</si>
  <si>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</si>
  <si>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</si>
  <si>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</si>
  <si>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</si>
  <si>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</si>
  <si>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</si>
  <si>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</si>
  <si>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</si>
  <si>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</si>
  <si>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</si>
  <si>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</si>
  <si>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</si>
  <si>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</si>
  <si>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</si>
  <si>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</si>
  <si>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</si>
  <si>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</si>
  <si>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</si>
  <si>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</si>
  <si>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</si>
  <si>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</si>
  <si>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</si>
  <si>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</si>
  <si>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</si>
  <si>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</si>
  <si>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</si>
  <si>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</si>
  <si>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</si>
  <si>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</si>
  <si>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</si>
  <si>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</si>
  <si>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</si>
  <si>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</si>
  <si>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</si>
  <si>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</si>
  <si>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</si>
  <si>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</si>
  <si>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</si>
  <si>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</si>
  <si>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</si>
  <si>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</si>
  <si>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</si>
  <si>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</si>
  <si>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</si>
  <si>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</si>
  <si>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</si>
  <si>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</si>
  <si>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</si>
  <si>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</si>
  <si>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</si>
  <si>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</si>
  <si>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</si>
  <si>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</si>
  <si>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</si>
  <si>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</si>
  <si>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</si>
  <si>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</si>
  <si>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</si>
  <si>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</si>
  <si>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</si>
  <si>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</si>
  <si>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</si>
  <si>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</si>
  <si>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</si>
  <si>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</si>
  <si>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</si>
  <si>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</si>
  <si>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</si>
  <si>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</si>
  <si>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</si>
  <si>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</si>
  <si>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</si>
  <si>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</si>
  <si>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</si>
  <si>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</si>
  <si>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</si>
  <si>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</si>
  <si>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</si>
  <si>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</si>
  <si>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</si>
  <si>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</si>
  <si>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</si>
  <si>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</si>
  <si>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</si>
  <si>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</si>
  <si>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</si>
  <si>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</si>
  <si>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</si>
  <si>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</si>
  <si>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</si>
  <si>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</si>
  <si>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</si>
  <si>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</si>
  <si>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</si>
  <si>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</si>
  <si>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</si>
  <si>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</si>
  <si>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</si>
  <si>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</si>
  <si>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</si>
  <si>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</si>
  <si>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</si>
  <si>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</si>
  <si>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</si>
  <si>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</si>
  <si>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</si>
  <si>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</si>
  <si>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</si>
  <si>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</si>
  <si>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</si>
  <si>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</si>
  <si>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</si>
  <si>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</si>
  <si>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</si>
  <si>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</si>
  <si>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</si>
  <si>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</si>
  <si>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</si>
  <si>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</si>
  <si>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</si>
  <si>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</si>
  <si>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</si>
  <si>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</si>
  <si>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</si>
  <si>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</si>
  <si>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</si>
  <si>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</si>
  <si>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</si>
  <si>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</si>
  <si>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</si>
  <si>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</si>
  <si>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</si>
  <si>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</si>
  <si>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</si>
  <si>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</si>
  <si>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</si>
  <si>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</si>
  <si>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</si>
  <si>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</si>
  <si>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</si>
  <si>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</si>
  <si>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</si>
  <si>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</si>
  <si>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</si>
  <si>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</si>
  <si>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</si>
  <si>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</si>
  <si>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</si>
  <si>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</si>
  <si>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</si>
  <si>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</si>
  <si>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</si>
  <si>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</si>
  <si>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</si>
  <si>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</si>
  <si>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</si>
  <si>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</si>
  <si>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</si>
  <si>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</si>
  <si>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</si>
  <si>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</si>
  <si>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</si>
  <si>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</si>
  <si>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</si>
  <si>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</si>
  <si>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</si>
  <si>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</si>
  <si>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</si>
  <si>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</si>
  <si>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</si>
  <si>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</si>
  <si>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</si>
  <si>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</si>
  <si>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</si>
  <si>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</si>
  <si>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</si>
  <si>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</si>
  <si>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</si>
  <si>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</si>
  <si>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</si>
  <si>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</si>
  <si>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</si>
  <si>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</si>
  <si>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</si>
  <si>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</si>
  <si>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</si>
  <si>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</si>
  <si>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</si>
  <si>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</si>
  <si>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</si>
  <si>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</si>
  <si>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</si>
  <si>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</si>
  <si>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</si>
  <si>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</si>
  <si>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</si>
  <si>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</si>
  <si>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</si>
  <si>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</si>
  <si>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</si>
  <si>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</si>
  <si>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</si>
  <si>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</si>
  <si>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</si>
  <si>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</si>
  <si>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</si>
  <si>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</si>
  <si>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</si>
  <si>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</si>
  <si>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</si>
  <si>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</si>
  <si>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</si>
  <si>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</si>
  <si>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</si>
  <si>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</si>
  <si>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</si>
  <si>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</si>
  <si>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</si>
  <si>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</si>
  <si>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</si>
  <si>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</si>
  <si>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</si>
  <si>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</si>
  <si>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</si>
  <si>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</si>
  <si>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</si>
  <si>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</si>
  <si>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</si>
  <si>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</si>
  <si>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</si>
  <si>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</si>
  <si>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</si>
  <si>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</si>
  <si>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</si>
  <si>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</si>
  <si>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</si>
  <si>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</si>
  <si>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</si>
  <si>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</si>
  <si>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</si>
  <si>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</si>
  <si>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</si>
  <si>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</si>
  <si>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</si>
  <si>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</si>
  <si>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</si>
  <si>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</si>
  <si>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</si>
  <si>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</si>
  <si>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</si>
  <si>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</si>
  <si>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</si>
  <si>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</si>
  <si>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</si>
  <si>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</si>
  <si>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</si>
  <si>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</si>
  <si>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</si>
  <si>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</si>
  <si>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</si>
  <si>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</si>
  <si>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</si>
  <si>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</si>
  <si>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</si>
  <si>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</si>
  <si>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</si>
  <si>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</si>
  <si>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</si>
  <si>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</si>
  <si>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</si>
  <si>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</si>
  <si>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</si>
  <si>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</si>
  <si>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</si>
  <si>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</si>
  <si>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</si>
  <si>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</si>
  <si>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</si>
  <si>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</si>
  <si>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</si>
  <si>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</si>
  <si>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</si>
  <si>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</si>
  <si>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</si>
  <si>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</si>
  <si>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</si>
  <si>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</si>
  <si>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</si>
  <si>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</si>
  <si>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</si>
  <si>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</si>
  <si>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</si>
  <si>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</si>
  <si>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</si>
  <si>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</si>
  <si>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</si>
  <si>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</si>
  <si>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</si>
  <si>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</si>
  <si>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</si>
  <si>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</si>
  <si>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</si>
  <si>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</si>
  <si>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</si>
  <si>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</si>
  <si>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</si>
  <si>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</si>
  <si>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</si>
  <si>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</si>
  <si>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</si>
  <si>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</si>
  <si>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</si>
  <si>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</si>
  <si>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</si>
  <si>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</si>
  <si>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</si>
  <si>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</si>
  <si>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</si>
  <si>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</si>
  <si>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</si>
  <si>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</si>
  <si>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</si>
  <si>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</si>
  <si>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</si>
  <si>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</si>
  <si>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</si>
  <si>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</si>
  <si>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</si>
  <si>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</si>
  <si>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</si>
  <si>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</si>
  <si>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</si>
  <si>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</si>
  <si>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</si>
  <si>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</si>
  <si>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</si>
  <si>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</si>
  <si>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</si>
  <si>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</si>
  <si>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</si>
  <si>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</si>
  <si>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</si>
  <si>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</si>
  <si>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</si>
  <si>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</si>
  <si>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</si>
  <si>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</si>
  <si>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</si>
  <si>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</si>
  <si>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</si>
  <si>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</si>
  <si>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</si>
  <si>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</si>
  <si>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</si>
  <si>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</si>
  <si>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</si>
  <si>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</si>
  <si>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</si>
  <si>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</si>
  <si>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</si>
  <si>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</si>
  <si>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</si>
  <si>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</si>
  <si>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</si>
  <si>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</si>
  <si>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</si>
  <si>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</si>
  <si>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</si>
  <si>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</si>
  <si>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</si>
  <si>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</si>
  <si>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</si>
  <si>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</si>
  <si>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</si>
  <si>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</si>
  <si>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</si>
  <si>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</si>
  <si>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</si>
  <si>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</si>
  <si>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</si>
  <si>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</si>
  <si>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</si>
  <si>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</si>
  <si>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</si>
  <si>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</si>
  <si>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</si>
  <si>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</si>
  <si>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</si>
  <si>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</si>
  <si>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</si>
  <si>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</si>
  <si>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</si>
  <si>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</si>
  <si>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</si>
  <si>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</si>
  <si>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</si>
  <si>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</si>
  <si>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</si>
  <si>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</si>
  <si>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</si>
  <si>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</si>
  <si>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</si>
  <si>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</si>
  <si>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</si>
  <si>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</si>
  <si>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</si>
  <si>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</si>
  <si>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</si>
  <si>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</si>
  <si>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</si>
  <si>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</si>
  <si>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</si>
  <si>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</si>
  <si>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</si>
  <si>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</si>
  <si>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</si>
  <si>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</si>
  <si>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</si>
  <si>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</si>
  <si>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</si>
  <si>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</si>
  <si>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</si>
  <si>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</si>
  <si>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</si>
  <si>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</si>
  <si>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</si>
  <si>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</si>
  <si>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</si>
  <si>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</si>
  <si>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</si>
  <si>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</si>
  <si>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</si>
  <si>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</si>
  <si>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</si>
  <si>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</si>
  <si>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</si>
  <si>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</si>
  <si>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</si>
  <si>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</si>
  <si>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</si>
  <si>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</si>
  <si>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</si>
  <si>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</si>
  <si>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</si>
  <si>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</si>
  <si>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</si>
  <si>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</si>
  <si>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</si>
  <si>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</si>
  <si>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</si>
  <si>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</si>
  <si>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</si>
  <si>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</si>
  <si>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</si>
  <si>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</si>
  <si>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</si>
  <si>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</si>
  <si>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</si>
  <si>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</si>
  <si>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</si>
  <si>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</si>
  <si>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</si>
  <si>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</si>
  <si>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</si>
  <si>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</si>
  <si>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</si>
  <si>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</si>
  <si>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</si>
  <si>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</si>
  <si>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</si>
  <si>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</si>
  <si>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</si>
  <si>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</si>
  <si>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</si>
  <si>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</si>
  <si>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</si>
  <si>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</si>
  <si>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</si>
  <si>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</si>
  <si>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</si>
  <si>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</si>
  <si>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</si>
  <si>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</si>
  <si>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</si>
  <si>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</si>
  <si>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</si>
  <si>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</si>
  <si>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</si>
  <si>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</si>
  <si>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</si>
  <si>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</si>
  <si>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</si>
  <si>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</si>
  <si>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</si>
  <si>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</si>
  <si>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</si>
  <si>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</si>
  <si>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</si>
  <si>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</si>
  <si>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</si>
  <si>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</si>
  <si>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</si>
  <si>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</si>
  <si>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</si>
  <si>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</si>
  <si>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</si>
  <si>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</si>
  <si>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</si>
  <si>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</si>
  <si>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</si>
  <si>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</si>
  <si>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</si>
  <si>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</si>
  <si>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</si>
  <si>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</si>
  <si>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</si>
  <si>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</si>
  <si>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</si>
  <si>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</si>
  <si>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</si>
  <si>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</si>
  <si>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</si>
  <si>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</si>
  <si>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</si>
  <si>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</si>
  <si>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</si>
  <si>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</si>
  <si>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</si>
  <si>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</si>
  <si>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</si>
  <si>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</si>
  <si>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</si>
  <si>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</si>
  <si>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</si>
  <si>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</si>
  <si>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</si>
  <si>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</si>
  <si>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</si>
  <si>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</si>
  <si>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</si>
  <si>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</si>
  <si>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</si>
  <si>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</si>
  <si>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</si>
  <si>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</si>
  <si>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</si>
  <si>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</si>
  <si>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</si>
  <si>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</si>
  <si>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</si>
  <si>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</si>
  <si>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</si>
  <si>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</si>
  <si>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</si>
  <si>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</si>
  <si>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</si>
  <si>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</si>
  <si>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</si>
  <si>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</si>
  <si>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</si>
  <si>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</si>
  <si>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</si>
  <si>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</si>
  <si>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</si>
  <si>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</si>
  <si>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</si>
  <si>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</si>
  <si>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</si>
  <si>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</si>
  <si>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</si>
  <si>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</si>
  <si>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</si>
  <si>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</si>
  <si>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</si>
  <si>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</si>
  <si>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</si>
  <si>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</si>
  <si>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</si>
  <si>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</si>
  <si>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</si>
  <si>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</si>
  <si>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</si>
  <si>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</si>
  <si>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</si>
  <si>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</si>
  <si>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</si>
  <si>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</si>
  <si>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</si>
  <si>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</si>
  <si>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</si>
  <si>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</si>
  <si>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</si>
  <si>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</si>
  <si>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</si>
  <si>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</si>
  <si>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</si>
  <si>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</si>
  <si>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</si>
  <si>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</si>
  <si>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</si>
  <si>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</si>
  <si>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</si>
  <si>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</si>
  <si>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</si>
  <si>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</si>
  <si>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</si>
  <si>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</si>
  <si>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</si>
  <si>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</si>
  <si>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</si>
  <si>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</si>
  <si>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</si>
  <si>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</si>
  <si>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</si>
  <si>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</si>
  <si>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</si>
  <si>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</si>
  <si>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</si>
  <si>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</si>
  <si>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</si>
  <si>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</si>
  <si>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</si>
  <si>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</si>
  <si>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</si>
  <si>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</si>
  <si>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</si>
  <si>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</si>
  <si>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</si>
  <si>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</si>
  <si>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</si>
  <si>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</si>
  <si>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</si>
  <si>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</si>
  <si>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</si>
  <si>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</si>
  <si>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</si>
  <si>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</si>
  <si>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</si>
  <si>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</si>
  <si>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</si>
  <si>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</si>
  <si>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</si>
  <si>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</si>
  <si>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</si>
  <si>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</si>
  <si>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</si>
  <si>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</si>
  <si>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</si>
  <si>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</si>
  <si>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</si>
  <si>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</si>
  <si>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</si>
  <si>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</si>
  <si>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</si>
  <si>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</si>
  <si>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</si>
  <si>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</si>
  <si>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</si>
  <si>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</si>
  <si>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</si>
  <si>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</si>
  <si>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</si>
  <si>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</si>
  <si>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</si>
  <si>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</si>
  <si>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</si>
  <si>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</si>
  <si>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</si>
  <si>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</si>
  <si>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</si>
  <si>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</si>
  <si>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</si>
  <si>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</si>
  <si>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</si>
  <si>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</si>
  <si>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</si>
  <si>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</si>
  <si>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</si>
  <si>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</si>
  <si>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</si>
  <si>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</si>
  <si>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</si>
  <si>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</si>
  <si>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</si>
  <si>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</si>
  <si>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</si>
  <si>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</si>
  <si>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</si>
  <si>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</si>
  <si>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</si>
  <si>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</si>
  <si>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</si>
  <si>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</si>
  <si>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</si>
  <si>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</si>
  <si>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</si>
  <si>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</si>
  <si>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</si>
  <si>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</si>
  <si>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</si>
  <si>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</si>
  <si>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</si>
  <si>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</si>
  <si>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</si>
  <si>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</si>
  <si>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</si>
  <si>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</si>
  <si>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</si>
  <si>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</si>
  <si>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</si>
  <si>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</si>
  <si>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</si>
  <si>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</si>
  <si>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</si>
  <si>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</si>
  <si>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</si>
  <si>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</si>
  <si>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</si>
  <si>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</si>
  <si>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</si>
  <si>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</si>
  <si>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</si>
  <si>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</si>
  <si>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</si>
  <si>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</si>
  <si>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</si>
  <si>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</si>
  <si>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</si>
  <si>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</si>
  <si>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</si>
  <si>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</si>
  <si>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</si>
  <si>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</si>
  <si>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</si>
  <si>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</si>
  <si>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</si>
  <si>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</si>
  <si>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</si>
  <si>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</si>
  <si>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</si>
  <si>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</si>
  <si>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</si>
  <si>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</si>
  <si>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</si>
  <si>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</si>
  <si>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</si>
  <si>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</si>
  <si>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</si>
  <si>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</si>
  <si>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</si>
  <si>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</si>
  <si>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</si>
  <si>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</si>
  <si>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</si>
  <si>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</si>
  <si>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</si>
  <si>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</si>
  <si>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</si>
  <si>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</si>
  <si>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</si>
  <si>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</si>
  <si>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</si>
  <si>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</si>
  <si>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</si>
  <si>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</si>
  <si>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</si>
  <si>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</si>
  <si>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</si>
  <si>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</si>
  <si>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</si>
  <si>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</si>
  <si>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</si>
  <si>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</si>
  <si>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</si>
  <si>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</si>
  <si>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</si>
  <si>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</si>
  <si>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</si>
  <si>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</si>
  <si>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</si>
  <si>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</si>
  <si>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</si>
  <si>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</si>
  <si>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</si>
  <si>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</si>
  <si>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</si>
  <si>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</si>
  <si>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</si>
  <si>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</si>
  <si>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</si>
  <si>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</si>
  <si>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</si>
  <si>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</si>
  <si>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</si>
  <si>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</si>
  <si>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</si>
  <si>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</si>
  <si>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</si>
  <si>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</si>
  <si>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</si>
  <si>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</si>
  <si>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</si>
  <si>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</si>
  <si>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</si>
  <si>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</si>
  <si>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</si>
  <si>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</si>
  <si>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</si>
  <si>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</si>
  <si>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</si>
  <si>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</si>
  <si>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</si>
  <si>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</si>
  <si>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</si>
  <si>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</si>
  <si>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</si>
  <si>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</si>
  <si>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</si>
  <si>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</si>
  <si>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</si>
  <si>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</si>
  <si>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</si>
  <si>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</si>
  <si>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</si>
  <si>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</si>
  <si>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</si>
  <si>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</si>
  <si>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</si>
  <si>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</si>
  <si>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</si>
  <si>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</si>
  <si>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</si>
  <si>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</si>
  <si>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</si>
  <si>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</si>
  <si>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</si>
  <si>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</si>
  <si>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</si>
  <si>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</si>
  <si>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</si>
  <si>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</si>
  <si>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</si>
  <si>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</si>
  <si>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</si>
  <si>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</si>
  <si>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</si>
  <si>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</si>
  <si>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</si>
  <si>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</si>
  <si>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</si>
  <si>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</si>
  <si>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</si>
  <si>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</si>
  <si>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</si>
  <si>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</si>
  <si>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</si>
  <si>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</si>
  <si>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</si>
  <si>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</si>
  <si>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</si>
  <si>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</si>
  <si>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</si>
  <si>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</si>
  <si>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</si>
  <si>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</si>
  <si>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</si>
  <si>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</si>
  <si>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</si>
  <si>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</si>
  <si>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</si>
  <si>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</si>
  <si>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</si>
  <si>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</si>
  <si>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</si>
  <si>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</si>
  <si>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</si>
  <si>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</si>
  <si>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</si>
  <si>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</si>
  <si>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</si>
  <si>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</si>
  <si>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</si>
  <si>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</si>
  <si>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</si>
  <si>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</si>
  <si>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</si>
  <si>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</si>
  <si>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</si>
  <si>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</si>
  <si>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</si>
  <si>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</si>
  <si>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</si>
  <si>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</si>
  <si>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</si>
  <si>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</si>
  <si>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</si>
  <si>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</si>
  <si>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</si>
  <si>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</si>
  <si>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</si>
  <si>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</si>
  <si>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</si>
  <si>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</si>
  <si>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</si>
  <si>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</si>
  <si>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</si>
  <si>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</si>
  <si>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</si>
  <si>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</si>
  <si>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</si>
  <si>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</si>
  <si>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</si>
  <si>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</si>
  <si>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</si>
  <si>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</si>
  <si>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</si>
  <si>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</si>
  <si>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</si>
  <si>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</si>
  <si>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</si>
  <si>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</si>
  <si>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</si>
  <si>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</si>
  <si>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</si>
  <si>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</si>
  <si>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</si>
  <si>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</si>
  <si>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</si>
  <si>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</si>
  <si>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</si>
  <si>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</si>
  <si>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</si>
  <si>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</si>
  <si>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</si>
  <si>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</si>
  <si>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</si>
  <si>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</si>
  <si>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</si>
  <si>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</si>
  <si>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</si>
  <si>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</si>
  <si>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</si>
  <si>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</si>
  <si>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</si>
  <si>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</si>
  <si>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</si>
  <si>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</si>
  <si>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</si>
  <si>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</si>
  <si>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</si>
  <si>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</si>
  <si>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</si>
  <si>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</si>
  <si>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</si>
  <si>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</si>
  <si>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</si>
  <si>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</si>
  <si>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</si>
  <si>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</si>
  <si>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</si>
  <si>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</si>
  <si>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</si>
  <si>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</si>
  <si>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</si>
  <si>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</si>
  <si>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</si>
  <si>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</si>
  <si>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</si>
  <si>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</si>
  <si>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</si>
  <si>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</si>
  <si>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</si>
  <si>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</si>
  <si>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</si>
  <si>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</si>
  <si>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</si>
  <si>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</si>
  <si>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</si>
  <si>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</si>
  <si>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</si>
  <si>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</si>
  <si>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</si>
  <si>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</si>
  <si>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</si>
  <si>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</si>
  <si>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</si>
  <si>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</si>
  <si>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</si>
  <si>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</si>
  <si>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</si>
  <si>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</si>
  <si>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</si>
  <si>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</si>
  <si>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</si>
  <si>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</si>
  <si>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</si>
  <si>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</si>
  <si>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</si>
  <si>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</si>
  <si>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</si>
  <si>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</si>
  <si>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</si>
  <si>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</si>
  <si>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</si>
  <si>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</si>
  <si>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</si>
  <si>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</si>
  <si>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</si>
  <si>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</si>
  <si>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</si>
  <si>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</si>
  <si>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</si>
  <si>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</si>
  <si>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</si>
  <si>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</si>
  <si>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</si>
  <si>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</si>
  <si>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</si>
  <si>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</si>
  <si>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</si>
  <si>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</si>
  <si>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</si>
  <si>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</si>
  <si>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</si>
  <si>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</si>
  <si>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</si>
  <si>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</si>
  <si>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</si>
  <si>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</si>
  <si>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</si>
  <si>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</si>
  <si>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</si>
  <si>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</si>
  <si>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</si>
  <si>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</si>
  <si>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</si>
  <si>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</si>
  <si>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</si>
  <si>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</si>
  <si>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</si>
  <si>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</si>
  <si>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</si>
  <si>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</si>
  <si>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</si>
  <si>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</si>
  <si>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</si>
  <si>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</si>
  <si>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</si>
  <si>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</si>
  <si>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</si>
  <si>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</si>
  <si>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</si>
  <si>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</si>
  <si>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</si>
  <si>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</si>
  <si>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</si>
  <si>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</si>
  <si>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</si>
  <si>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</si>
  <si>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</si>
  <si>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</si>
  <si>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</si>
  <si>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</si>
  <si>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</si>
  <si>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</si>
  <si>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</si>
  <si>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</si>
  <si>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</si>
  <si>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</si>
  <si>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</si>
  <si>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</si>
  <si>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</si>
  <si>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</si>
  <si>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</si>
  <si>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</si>
  <si>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</si>
  <si>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</si>
  <si>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</si>
  <si>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</si>
  <si>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</si>
  <si>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</si>
  <si>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</si>
  <si>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</si>
  <si>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</si>
  <si>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</si>
  <si>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</si>
  <si>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</si>
  <si>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</si>
  <si>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</si>
  <si>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</si>
  <si>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</si>
  <si>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</si>
  <si>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</si>
  <si>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</si>
  <si>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</si>
  <si>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</si>
  <si>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</si>
  <si>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</si>
  <si>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</si>
  <si>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</si>
  <si>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</si>
  <si>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</si>
  <si>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</si>
  <si>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</si>
  <si>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</si>
  <si>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</si>
  <si>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</si>
  <si>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</si>
  <si>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</si>
  <si>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</si>
  <si>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</si>
  <si>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</si>
  <si>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</si>
  <si>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</si>
  <si>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</si>
  <si>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</si>
  <si>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</si>
  <si>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</si>
  <si>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</si>
  <si>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</si>
  <si>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</si>
  <si>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</si>
  <si>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</si>
  <si>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</si>
  <si>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</si>
  <si>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</si>
  <si>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</si>
  <si>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</si>
  <si>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</si>
  <si>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</si>
  <si>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</si>
  <si>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</si>
  <si>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</si>
  <si>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</si>
  <si>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</si>
  <si>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</si>
  <si>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</si>
  <si>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</si>
  <si>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</si>
  <si>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</si>
  <si>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</si>
  <si>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</si>
  <si>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</si>
  <si>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</si>
  <si>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</si>
  <si>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</si>
  <si>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</si>
  <si>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</si>
  <si>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</si>
  <si>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</si>
  <si>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</si>
  <si>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</si>
  <si>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</si>
  <si>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</si>
  <si>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</si>
  <si>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</si>
  <si>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</si>
  <si>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</si>
  <si>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</si>
  <si>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</si>
  <si>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</si>
  <si>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</si>
  <si>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</si>
  <si>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</si>
  <si>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</si>
  <si>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</si>
  <si>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</si>
  <si>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</si>
  <si>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</si>
  <si>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</si>
  <si>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</si>
  <si>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</si>
  <si>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</si>
  <si>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</si>
  <si>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</si>
  <si>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</si>
  <si>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</si>
  <si>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</si>
  <si>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</si>
  <si>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</si>
  <si>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</si>
  <si>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</si>
  <si>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</si>
  <si>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</si>
  <si>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</si>
  <si>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</si>
  <si>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</si>
  <si>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</si>
  <si>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</si>
  <si>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</si>
  <si>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</si>
  <si>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</si>
  <si>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</si>
  <si>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</si>
  <si>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</si>
  <si>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</si>
  <si>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</si>
  <si>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</si>
  <si>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</si>
  <si>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</si>
  <si>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</si>
  <si>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</si>
  <si>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</si>
  <si>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</si>
  <si>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</si>
  <si>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</si>
  <si>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</si>
  <si>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</si>
  <si>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</si>
  <si>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</si>
  <si>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</si>
  <si>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</si>
  <si>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</si>
  <si>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</si>
  <si>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</si>
  <si>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</si>
  <si>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</si>
  <si>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</si>
  <si>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</si>
  <si>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</si>
  <si>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</si>
  <si>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</si>
  <si>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</si>
  <si>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</si>
  <si>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</si>
  <si>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</si>
  <si>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</si>
  <si>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</si>
  <si>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</si>
  <si>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</si>
  <si>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</si>
  <si>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</si>
  <si>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</si>
  <si>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</si>
  <si>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</si>
  <si>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</si>
  <si>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</si>
  <si>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</si>
  <si>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</si>
  <si>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</si>
  <si>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</si>
  <si>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</si>
  <si>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</si>
  <si>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</si>
  <si>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</si>
  <si>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</si>
  <si>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</si>
  <si>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</si>
  <si>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</si>
  <si>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</si>
  <si>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</si>
  <si>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</si>
  <si>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</si>
  <si>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</si>
  <si>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</si>
  <si>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</si>
  <si>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</si>
  <si>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</si>
  <si>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</si>
  <si>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</si>
  <si>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</si>
  <si>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</si>
  <si>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</si>
  <si>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</si>
  <si>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</si>
  <si>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</si>
  <si>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</si>
  <si>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</si>
  <si>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</si>
  <si>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</si>
  <si>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</si>
  <si>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</si>
  <si>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</si>
  <si>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</si>
  <si>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</si>
  <si>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</si>
  <si>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</si>
  <si>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</si>
  <si>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</si>
  <si>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</si>
  <si>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</si>
  <si>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</si>
  <si>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</si>
  <si>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</si>
  <si>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</si>
  <si>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</si>
  <si>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</si>
  <si>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</si>
  <si>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</si>
  <si>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</si>
  <si>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</si>
  <si>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</si>
  <si>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</si>
  <si>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</si>
  <si>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</si>
  <si>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</si>
  <si>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</si>
  <si>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</si>
  <si>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</si>
  <si>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</si>
  <si>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</si>
  <si>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</si>
  <si>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</si>
  <si>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</si>
  <si>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</si>
  <si>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</si>
  <si>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</si>
  <si>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</si>
  <si>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</si>
  <si>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</si>
  <si>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</si>
  <si>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</si>
  <si>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</si>
  <si>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</si>
  <si>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</si>
  <si>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</si>
  <si>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</si>
  <si>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</si>
  <si>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</si>
  <si>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</si>
  <si>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</si>
  <si>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</si>
  <si>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</si>
  <si>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</si>
  <si>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</si>
  <si>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</si>
  <si>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</si>
  <si>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</si>
  <si>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</si>
  <si>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</si>
  <si>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</si>
  <si>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</si>
  <si>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</si>
  <si>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</si>
  <si>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</si>
  <si>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</si>
  <si>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</si>
  <si>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</si>
  <si>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</si>
  <si>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</si>
  <si>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</si>
  <si>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</si>
  <si>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</si>
  <si>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</si>
  <si>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</si>
  <si>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</si>
  <si>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</si>
  <si>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</si>
  <si>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</si>
  <si>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</si>
  <si>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</si>
  <si>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</si>
  <si>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</si>
  <si>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</si>
  <si>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</si>
  <si>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</si>
  <si>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</si>
  <si>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</si>
  <si>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</si>
  <si>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</si>
  <si>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</si>
  <si>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</si>
  <si>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</si>
  <si>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</si>
  <si>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</si>
  <si>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</si>
  <si>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</si>
  <si>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</si>
  <si>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</si>
  <si>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</si>
  <si>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</si>
  <si>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</si>
  <si>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</si>
  <si>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</si>
  <si>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</si>
  <si>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</si>
  <si>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</si>
  <si>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</si>
  <si>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</si>
  <si>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</si>
  <si>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</si>
  <si>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</si>
  <si>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</si>
  <si>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</si>
  <si>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</si>
  <si>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</si>
  <si>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</si>
  <si>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</si>
  <si>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</si>
  <si>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</si>
  <si>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</si>
  <si>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</si>
  <si>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</si>
  <si>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</si>
  <si>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</si>
  <si>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</si>
  <si>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</si>
  <si>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</si>
  <si>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</si>
  <si>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</si>
  <si>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</si>
  <si>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</si>
  <si>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</si>
  <si>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</si>
  <si>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</si>
  <si>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</si>
  <si>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</si>
  <si>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</si>
  <si>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</si>
  <si>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</si>
  <si>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</si>
  <si>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</si>
  <si>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</si>
  <si>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</si>
  <si>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</si>
  <si>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</si>
  <si>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</si>
  <si>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</si>
  <si>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</si>
  <si>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</si>
  <si>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</si>
  <si>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</si>
  <si>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</si>
  <si>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</si>
  <si>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</si>
  <si>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</si>
  <si>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</si>
  <si>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</si>
  <si>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</si>
  <si>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</si>
  <si>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</si>
  <si>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</si>
  <si>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</si>
  <si>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</si>
  <si>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</si>
  <si>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</si>
  <si>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</si>
  <si>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</si>
  <si>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</si>
  <si>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</si>
  <si>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</si>
  <si>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</si>
  <si>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</si>
  <si>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</si>
  <si>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</si>
  <si>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</si>
  <si>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</si>
  <si>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</si>
  <si>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</si>
  <si>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</si>
  <si>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</si>
  <si>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</si>
  <si>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</si>
  <si>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</si>
  <si>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</si>
  <si>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</si>
  <si>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</si>
  <si>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</si>
  <si>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</si>
  <si>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</si>
  <si>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</si>
  <si>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</si>
  <si>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</si>
  <si>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</si>
  <si>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</si>
  <si>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</si>
  <si>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</si>
  <si>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</si>
  <si>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</si>
  <si>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</si>
  <si>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</si>
  <si>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</si>
  <si>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</si>
  <si>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</si>
  <si>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</si>
  <si>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</si>
  <si>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</si>
  <si>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</si>
  <si>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</si>
  <si>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</si>
  <si>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</si>
  <si>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</si>
  <si>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</si>
  <si>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</si>
  <si>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</si>
  <si>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</si>
  <si>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</si>
  <si>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</si>
  <si>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</si>
  <si>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</si>
  <si>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</si>
  <si>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</si>
  <si>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</si>
  <si>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</si>
  <si>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</si>
  <si>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</si>
  <si>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</si>
  <si>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</si>
  <si>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</si>
  <si>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</si>
  <si>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</si>
  <si>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</si>
  <si>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</si>
  <si>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</si>
  <si>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</si>
  <si>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</si>
  <si>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</si>
  <si>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</si>
  <si>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</si>
  <si>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</si>
  <si>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</si>
  <si>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</si>
  <si>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</si>
  <si>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</si>
  <si>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</si>
  <si>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</si>
  <si>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</si>
  <si>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</si>
  <si>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</si>
  <si>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</si>
  <si>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</si>
  <si>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</si>
  <si>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</si>
  <si>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</si>
  <si>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</si>
  <si>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</si>
  <si>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</si>
  <si>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</si>
  <si>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</si>
  <si>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</si>
  <si>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</si>
  <si>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</si>
  <si>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</si>
  <si>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</si>
  <si>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</si>
  <si>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</si>
  <si>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</si>
  <si>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</si>
  <si>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</si>
  <si>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</si>
  <si>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</si>
  <si>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</si>
  <si>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</si>
  <si>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</si>
  <si>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</si>
  <si>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</si>
  <si>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</si>
  <si>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</si>
  <si>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</si>
  <si>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</si>
  <si>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</si>
  <si>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</si>
  <si>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</si>
  <si>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</si>
  <si>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</si>
  <si>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</si>
  <si>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</si>
  <si>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</si>
  <si>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</si>
  <si>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</si>
  <si>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</si>
  <si>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</si>
  <si>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</si>
  <si>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</si>
  <si>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</si>
  <si>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</si>
  <si>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</si>
  <si>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</si>
  <si>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</si>
  <si>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</si>
  <si>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</si>
  <si>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</si>
  <si>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</si>
  <si>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</si>
  <si>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</si>
  <si>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</si>
  <si>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</si>
  <si>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</si>
  <si>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</si>
  <si>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</si>
  <si>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</si>
  <si>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</si>
  <si>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</si>
  <si>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</si>
  <si>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</si>
  <si>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</si>
  <si>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</si>
  <si>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</si>
  <si>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</si>
  <si>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</si>
  <si>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</si>
  <si>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</si>
  <si>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</si>
  <si>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</si>
  <si>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</si>
  <si>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</si>
  <si>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</si>
  <si>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</si>
  <si>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</si>
  <si>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</si>
  <si>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</si>
  <si>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</si>
  <si>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</si>
  <si>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</si>
  <si>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</si>
  <si>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</si>
  <si>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</si>
  <si>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</si>
  <si>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</si>
  <si>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</si>
  <si>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</si>
  <si>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</si>
  <si>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</si>
  <si>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</si>
  <si>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</si>
  <si>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</si>
  <si>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</si>
  <si>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</si>
  <si>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</si>
  <si>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</si>
  <si>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</si>
  <si>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</si>
  <si>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</si>
  <si>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</si>
  <si>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</si>
  <si>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</si>
  <si>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</si>
  <si>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</si>
  <si>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</si>
  <si>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</si>
  <si>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</si>
  <si>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</si>
  <si>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</si>
  <si>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</si>
  <si>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</si>
  <si>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</si>
  <si>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</si>
  <si>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</si>
  <si>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</si>
  <si>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</si>
  <si>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</si>
  <si>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</si>
  <si>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</si>
  <si>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</si>
  <si>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</si>
  <si>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</si>
  <si>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</si>
  <si>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</si>
  <si>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</si>
  <si>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</si>
  <si>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</si>
  <si>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</si>
  <si>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</si>
  <si>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</si>
  <si>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</si>
  <si>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</si>
  <si>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</si>
  <si>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</si>
  <si>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</si>
  <si>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</si>
  <si>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</si>
  <si>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</si>
  <si>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</si>
  <si>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</si>
  <si>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</si>
  <si>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</si>
  <si>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</si>
  <si>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</si>
  <si>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</si>
  <si>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</si>
  <si>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</si>
  <si>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</si>
  <si>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</si>
  <si>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</si>
  <si>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</si>
  <si>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</si>
  <si>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</si>
  <si>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</si>
  <si>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</si>
  <si>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</si>
  <si>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</si>
  <si>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</si>
  <si>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</si>
  <si>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</si>
  <si>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</si>
  <si>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</si>
  <si>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</si>
  <si>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</si>
  <si>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</si>
  <si>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</si>
  <si>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</si>
  <si>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</si>
  <si>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</si>
  <si>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</si>
  <si>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</si>
  <si>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</si>
  <si>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</si>
  <si>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</si>
  <si>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</si>
  <si>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</si>
  <si>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</si>
  <si>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</si>
  <si>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</si>
  <si>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</si>
  <si>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</si>
  <si>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</si>
  <si>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</si>
  <si>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</si>
  <si>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</si>
  <si>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</si>
  <si>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</si>
  <si>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</si>
  <si>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</si>
  <si>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</si>
  <si>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</si>
  <si>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</si>
  <si>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</si>
  <si>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</si>
  <si>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</si>
  <si>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</si>
  <si>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</si>
  <si>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</si>
  <si>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</si>
  <si>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</si>
  <si>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</si>
  <si>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</si>
  <si>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</si>
  <si>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</si>
  <si>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</si>
  <si>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</si>
  <si>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</si>
  <si>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</si>
  <si>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</si>
  <si>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</si>
  <si>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</si>
  <si>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</si>
  <si>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</si>
  <si>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</si>
  <si>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</si>
  <si>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</si>
  <si>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</si>
  <si>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</si>
  <si>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</si>
  <si>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</si>
  <si>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</si>
  <si>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</si>
  <si>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</si>
  <si>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</si>
  <si>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</si>
  <si>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</si>
  <si>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</si>
  <si>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</si>
  <si>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</si>
  <si>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</si>
  <si>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</si>
  <si>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</si>
  <si>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</si>
  <si>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</si>
  <si>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</si>
  <si>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</si>
  <si>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</si>
  <si>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</si>
  <si>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</si>
  <si>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</si>
  <si>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</si>
  <si>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</si>
  <si>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</si>
  <si>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</si>
  <si>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</si>
  <si>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</si>
  <si>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</si>
  <si>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</si>
  <si>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</si>
  <si>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</si>
  <si>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</si>
  <si>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</si>
  <si>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</si>
  <si>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</si>
  <si>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</si>
  <si>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</si>
  <si>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</si>
  <si>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</si>
  <si>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</si>
  <si>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</si>
  <si>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</si>
  <si>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</si>
  <si>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</si>
  <si>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</si>
  <si>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</si>
  <si>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</si>
  <si>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</si>
  <si>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</si>
  <si>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</si>
  <si>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</si>
  <si>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</si>
  <si>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</si>
  <si>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</si>
  <si>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</si>
  <si>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</si>
  <si>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</si>
  <si>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</si>
  <si>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</si>
  <si>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</si>
  <si>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</si>
  <si>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</si>
  <si>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</si>
  <si>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</si>
  <si>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</si>
  <si>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</si>
  <si>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</si>
  <si>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</si>
  <si>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</si>
  <si>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</si>
  <si>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</si>
  <si>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</si>
  <si>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</si>
  <si>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</si>
  <si>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</si>
  <si>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</si>
  <si>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</si>
  <si>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</si>
  <si>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</si>
  <si>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</si>
  <si>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</si>
  <si>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</si>
  <si>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</si>
  <si>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</si>
  <si>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</si>
  <si>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</si>
  <si>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</si>
  <si>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</si>
  <si>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</si>
  <si>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</si>
  <si>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</si>
  <si>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</si>
  <si>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</si>
  <si>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</si>
  <si>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</si>
  <si>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</si>
  <si>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</si>
  <si>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</si>
  <si>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</si>
  <si>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</si>
  <si>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</si>
  <si>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</si>
  <si>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</si>
  <si>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</si>
  <si>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</si>
  <si>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</si>
  <si>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</si>
  <si>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</si>
  <si>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</si>
  <si>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</si>
  <si>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</si>
  <si>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</si>
  <si>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</si>
  <si>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</si>
  <si>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</si>
  <si>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</si>
  <si>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</si>
  <si>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</si>
  <si>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</si>
  <si>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</si>
  <si>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</si>
  <si>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</si>
  <si>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</si>
  <si>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</si>
  <si>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</si>
  <si>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</si>
  <si>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</si>
  <si>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</si>
  <si>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</si>
  <si>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</si>
  <si>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</si>
  <si>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</si>
  <si>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</si>
  <si>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</si>
  <si>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</si>
  <si>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</si>
  <si>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</si>
  <si>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</si>
  <si>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</si>
  <si>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</si>
  <si>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</si>
  <si>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</si>
  <si>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</si>
  <si>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</si>
  <si>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</si>
  <si>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</si>
  <si>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</si>
  <si>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</si>
  <si>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</si>
  <si>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</si>
  <si>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</si>
  <si>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</si>
  <si>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</si>
  <si>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</si>
  <si>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</si>
  <si>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</si>
  <si>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</si>
  <si>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</si>
  <si>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</si>
  <si>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</si>
  <si>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</si>
  <si>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</si>
  <si>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</si>
  <si>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</si>
  <si>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</si>
  <si>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</si>
  <si>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</si>
  <si>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</si>
  <si>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</si>
  <si>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</si>
  <si>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</si>
  <si>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</si>
  <si>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</si>
  <si>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</si>
  <si>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</si>
  <si>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</si>
  <si>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</si>
  <si>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</si>
  <si>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</si>
  <si>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</si>
  <si>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</si>
  <si>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</si>
  <si>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</si>
  <si>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</si>
  <si>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</si>
  <si>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</si>
  <si>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</si>
  <si>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</si>
  <si>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</si>
  <si>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</si>
  <si>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</si>
  <si>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</si>
  <si>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</si>
  <si>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</si>
  <si>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</si>
  <si>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</si>
  <si>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</si>
  <si>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</si>
  <si>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</si>
  <si>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</si>
  <si>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</si>
  <si>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</si>
  <si>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</si>
  <si>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</si>
  <si>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</si>
  <si>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</si>
  <si>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</si>
  <si>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</si>
  <si>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</si>
  <si>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</si>
  <si>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</si>
  <si>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</si>
  <si>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</si>
  <si>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</si>
  <si>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</si>
  <si>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</si>
  <si>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</si>
  <si>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</si>
  <si>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</si>
  <si>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</si>
  <si>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</si>
  <si>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</si>
  <si>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</si>
  <si>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</si>
  <si>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</si>
  <si>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</si>
  <si>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</si>
  <si>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</si>
  <si>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</si>
  <si>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</si>
  <si>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</si>
  <si>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</si>
  <si>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</si>
  <si>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</si>
  <si>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</si>
  <si>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</si>
  <si>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</si>
  <si>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</si>
  <si>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</si>
  <si>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</si>
  <si>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</si>
  <si>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</si>
  <si>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</si>
  <si>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</si>
  <si>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</si>
  <si>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</si>
  <si>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</si>
  <si>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</si>
  <si>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</si>
  <si>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</si>
  <si>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</si>
  <si>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</si>
  <si>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</si>
  <si>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</si>
  <si>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</si>
  <si>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</si>
  <si>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</si>
  <si>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</si>
  <si>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</si>
  <si>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</si>
  <si>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</si>
  <si>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</si>
  <si>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</si>
  <si>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</si>
  <si>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</si>
  <si>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</si>
  <si>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</si>
  <si>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</si>
  <si>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</si>
  <si>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</si>
  <si>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</si>
  <si>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</si>
  <si>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</si>
  <si>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</si>
  <si>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</si>
  <si>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</si>
  <si>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</si>
  <si>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</si>
  <si>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</si>
  <si>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</si>
  <si>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</si>
  <si>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</si>
  <si>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</si>
  <si>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</si>
  <si>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</si>
  <si>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</si>
  <si>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</si>
  <si>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</si>
  <si>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</si>
  <si>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</si>
  <si>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</si>
  <si>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</si>
  <si>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</si>
  <si>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</si>
  <si>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</si>
  <si>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</si>
  <si>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</si>
  <si>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</si>
  <si>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</si>
  <si>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</si>
  <si>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</si>
  <si>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</si>
  <si>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</si>
  <si>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</si>
  <si>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</si>
  <si>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</si>
  <si>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</si>
  <si>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</si>
  <si>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</si>
  <si>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</si>
  <si>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</si>
  <si>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</si>
  <si>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</si>
  <si>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</si>
  <si>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</si>
  <si>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</si>
  <si>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</si>
  <si>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</si>
  <si>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</si>
  <si>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</si>
  <si>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</si>
  <si>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</si>
  <si>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</si>
  <si>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</si>
  <si>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</si>
  <si>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</si>
  <si>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</si>
  <si>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</si>
  <si>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</si>
  <si>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</si>
  <si>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</si>
  <si>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</si>
  <si>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</si>
  <si>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</si>
  <si>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</si>
  <si>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</si>
  <si>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</si>
  <si>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</si>
  <si>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</si>
  <si>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</si>
  <si>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</si>
  <si>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</si>
  <si>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</si>
  <si>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</si>
  <si>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</si>
  <si>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</si>
  <si>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</si>
  <si>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</si>
  <si>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</si>
  <si>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</si>
  <si>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</si>
  <si>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</si>
  <si>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</si>
  <si>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</si>
  <si>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</si>
  <si>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</si>
  <si>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</si>
  <si>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</si>
  <si>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</si>
  <si>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</si>
  <si>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</si>
  <si>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</si>
  <si>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</si>
  <si>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</si>
  <si>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</si>
  <si>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</si>
  <si>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</si>
  <si>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</si>
  <si>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</si>
  <si>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</si>
  <si>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</si>
  <si>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</si>
  <si>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</si>
  <si>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</si>
  <si>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</si>
  <si>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</si>
  <si>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</si>
  <si>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</si>
  <si>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</si>
  <si>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</si>
  <si>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</si>
  <si>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</si>
  <si>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</si>
  <si>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</si>
  <si>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</si>
  <si>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</si>
  <si>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</si>
  <si>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</si>
  <si>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</si>
  <si>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</si>
  <si>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</si>
  <si>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</si>
  <si>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</si>
  <si>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</si>
  <si>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</si>
  <si>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</si>
  <si>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</si>
  <si>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</si>
  <si>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</si>
  <si>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</si>
  <si>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</si>
  <si>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</si>
  <si>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</si>
  <si>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</si>
  <si>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</si>
  <si>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</si>
  <si>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</si>
  <si>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</si>
  <si>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</si>
  <si>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</si>
  <si>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</si>
  <si>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</si>
  <si>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</si>
  <si>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</si>
  <si>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</si>
  <si>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</si>
  <si>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</si>
  <si>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</si>
  <si>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</si>
  <si>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</si>
  <si>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</si>
  <si>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</si>
  <si>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</si>
  <si>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</si>
  <si>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</si>
  <si>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</si>
  <si>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</si>
  <si>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</si>
  <si>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</si>
  <si>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</si>
  <si>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</si>
  <si>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</si>
  <si>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</si>
  <si>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</si>
  <si>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</si>
  <si>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</si>
  <si>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</si>
  <si>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</si>
  <si>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</si>
  <si>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</si>
  <si>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</si>
  <si>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</si>
  <si>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</si>
  <si>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</si>
  <si>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</si>
  <si>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</si>
  <si>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</si>
  <si>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</si>
  <si>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</si>
  <si>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</si>
  <si>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</si>
  <si>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</si>
  <si>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</si>
  <si>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</si>
  <si>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</si>
  <si>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</si>
  <si>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</si>
  <si>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</si>
  <si>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</si>
  <si>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</si>
  <si>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</si>
  <si>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</si>
  <si>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</si>
  <si>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</si>
  <si>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</si>
  <si>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</si>
  <si>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</si>
  <si>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</si>
  <si>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</si>
  <si>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</si>
  <si>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</si>
  <si>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</si>
  <si>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</si>
  <si>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</si>
  <si>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</si>
  <si>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</si>
  <si>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</si>
  <si>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</si>
  <si>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</si>
  <si>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</si>
  <si>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</si>
  <si>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</si>
  <si>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</si>
  <si>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</si>
  <si>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</si>
  <si>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</si>
  <si>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</si>
  <si>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</si>
  <si>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</si>
  <si>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</si>
  <si>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</si>
  <si>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</si>
  <si>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</si>
  <si>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</si>
  <si>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</si>
  <si>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</si>
  <si>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</si>
  <si>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</si>
  <si>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</si>
  <si>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</si>
  <si>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</si>
  <si>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</si>
  <si>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</si>
  <si>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</si>
  <si>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</si>
  <si>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</si>
  <si>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</si>
  <si>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</si>
  <si>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</si>
  <si>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</si>
  <si>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</si>
  <si>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</si>
  <si>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</si>
  <si>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</si>
  <si>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</si>
  <si>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</si>
  <si>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</si>
  <si>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</si>
  <si>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</si>
  <si>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</si>
  <si>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</si>
  <si>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</si>
  <si>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</si>
  <si>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</si>
  <si>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</si>
  <si>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</si>
  <si>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</si>
  <si>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</si>
  <si>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</si>
  <si>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</si>
  <si>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</si>
  <si>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</si>
  <si>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</si>
  <si>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</si>
  <si>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</si>
  <si>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</si>
  <si>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</si>
  <si>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</si>
  <si>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</si>
  <si>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</si>
  <si>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</si>
  <si>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</si>
  <si>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</si>
  <si>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</si>
  <si>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</si>
  <si>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</si>
  <si>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</si>
  <si>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</si>
  <si>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</si>
  <si>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</si>
  <si>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</si>
  <si>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</si>
  <si>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</si>
  <si>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</si>
  <si>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</si>
  <si>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</si>
  <si>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</si>
  <si>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</si>
  <si>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</si>
  <si>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</si>
  <si>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</si>
  <si>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</si>
  <si>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</si>
  <si>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</si>
  <si>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</si>
  <si>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</si>
  <si>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</si>
  <si>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</si>
  <si>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</si>
  <si>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</si>
  <si>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</si>
  <si>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</si>
  <si>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</si>
  <si>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</si>
  <si>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</si>
  <si>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</si>
  <si>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</si>
  <si>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</si>
  <si>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</si>
  <si>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</si>
  <si>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</si>
  <si>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</si>
  <si>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</si>
  <si>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</si>
  <si>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</si>
  <si>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</si>
  <si>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</si>
  <si>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</si>
  <si>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</si>
  <si>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</si>
  <si>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</si>
  <si>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</si>
  <si>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</si>
  <si>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</si>
  <si>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</si>
  <si>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</si>
  <si>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</si>
  <si>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</si>
  <si>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</si>
  <si>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</si>
  <si>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</si>
  <si>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</si>
  <si>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</si>
  <si>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</si>
  <si>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</si>
  <si>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</si>
  <si>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</si>
  <si>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</si>
  <si>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</si>
  <si>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</si>
  <si>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</si>
  <si>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</si>
  <si>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</si>
  <si>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</si>
  <si>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</si>
  <si>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</si>
  <si>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</si>
  <si>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</si>
  <si>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</si>
  <si>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</si>
  <si>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</si>
  <si>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</si>
  <si>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</si>
  <si>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</si>
  <si>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</si>
  <si>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</si>
  <si>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</si>
  <si>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</si>
  <si>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</si>
  <si>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</si>
  <si>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</si>
  <si>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</si>
  <si>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</si>
  <si>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</si>
  <si>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</si>
  <si>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</si>
  <si>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</si>
  <si>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</si>
  <si>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</si>
  <si>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</si>
  <si>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</si>
  <si>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</si>
  <si>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</si>
  <si>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</si>
  <si>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</si>
  <si>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</si>
  <si>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</si>
  <si>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</si>
  <si>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</si>
  <si>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</si>
  <si>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</si>
  <si>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</si>
  <si>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</si>
  <si>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</si>
  <si>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</si>
  <si>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</si>
  <si>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</si>
  <si>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</si>
  <si>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</si>
  <si>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</si>
  <si>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</si>
  <si>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</si>
  <si>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</si>
  <si>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</si>
  <si>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</si>
  <si>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</si>
  <si>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</si>
  <si>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</si>
  <si>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</si>
  <si>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</si>
  <si>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</si>
  <si>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</si>
  <si>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</si>
  <si>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</si>
  <si>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</si>
  <si>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</si>
  <si>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</si>
  <si>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</si>
  <si>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</si>
  <si>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</si>
  <si>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</si>
  <si>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</si>
  <si>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</si>
  <si>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</si>
  <si>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</si>
  <si>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</si>
  <si>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</si>
  <si>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</si>
  <si>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</si>
  <si>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</si>
  <si>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</si>
  <si>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</si>
  <si>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</si>
  <si>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</si>
  <si>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</si>
  <si>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</si>
  <si>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</si>
  <si>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</si>
  <si>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</si>
  <si>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</si>
  <si>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</si>
  <si>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</si>
  <si>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</si>
  <si>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</si>
  <si>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</si>
  <si>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</si>
  <si>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</si>
  <si>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</si>
  <si>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</si>
  <si>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</si>
  <si>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</si>
  <si>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</si>
  <si>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</si>
  <si>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</si>
  <si>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</si>
  <si>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</si>
  <si>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</si>
  <si>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</si>
  <si>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</si>
  <si>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</si>
  <si>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</si>
  <si>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</si>
  <si>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</si>
  <si>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</si>
  <si>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</si>
  <si>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</si>
  <si>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</si>
  <si>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</si>
  <si>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</si>
  <si>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</si>
  <si>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</si>
  <si>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</si>
  <si>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</si>
  <si>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</si>
  <si>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</si>
  <si>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</si>
  <si>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</si>
  <si>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</si>
  <si>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</si>
  <si>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</si>
  <si>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</si>
  <si>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</si>
  <si>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</si>
  <si>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</si>
  <si>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</si>
  <si>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</si>
  <si>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</si>
  <si>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</si>
  <si>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</si>
  <si>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</si>
  <si>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</si>
  <si>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</si>
  <si>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</si>
  <si>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</si>
  <si>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</si>
  <si>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</si>
  <si>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</si>
  <si>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</si>
  <si>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</si>
  <si>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</si>
  <si>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</si>
  <si>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</si>
  <si>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</si>
  <si>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</si>
  <si>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</si>
  <si>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</si>
  <si>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</si>
  <si>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</si>
  <si>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</si>
  <si>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</si>
  <si>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</si>
  <si>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</si>
  <si>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</si>
  <si>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</si>
  <si>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</si>
  <si>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</si>
  <si>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</si>
  <si>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</si>
  <si>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</si>
  <si>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</si>
  <si>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</si>
  <si>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</si>
  <si>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</si>
  <si>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</si>
  <si>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</si>
  <si>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</si>
  <si>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</si>
  <si>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</si>
  <si>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</si>
  <si>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</si>
  <si>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</si>
  <si>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</si>
  <si>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</si>
  <si>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</si>
  <si>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</si>
  <si>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</si>
  <si>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</si>
  <si>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</si>
  <si>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</si>
  <si>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</si>
  <si>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</si>
  <si>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</si>
  <si>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</si>
  <si>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</si>
  <si>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</si>
  <si>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</si>
  <si>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</si>
  <si>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</si>
  <si>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</si>
  <si>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</si>
  <si>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</si>
  <si>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</si>
  <si>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</si>
  <si>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</si>
  <si>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</si>
  <si>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</si>
  <si>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</si>
  <si>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</si>
  <si>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</si>
  <si>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</si>
  <si>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</si>
  <si>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</si>
  <si>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</si>
  <si>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</si>
  <si>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</si>
  <si>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</si>
  <si>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</si>
  <si>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</si>
  <si>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</si>
  <si>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</si>
  <si>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</si>
  <si>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</si>
  <si>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</si>
  <si>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</si>
  <si>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</si>
  <si>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</si>
  <si>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</si>
  <si>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</si>
  <si>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</si>
  <si>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</si>
  <si>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</si>
  <si>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</si>
  <si>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</si>
  <si>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</si>
  <si>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</si>
  <si>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</si>
  <si>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</si>
  <si>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</si>
  <si>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</si>
  <si>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</si>
  <si>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</si>
  <si>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</si>
  <si>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</si>
  <si>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</si>
  <si>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</si>
  <si>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</si>
  <si>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</si>
  <si>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</si>
  <si>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</si>
  <si>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</si>
  <si>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</si>
  <si>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</si>
  <si>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</si>
  <si>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</si>
  <si>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</si>
  <si>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</si>
  <si>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</si>
  <si>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</si>
  <si>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</si>
  <si>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</si>
  <si>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</si>
  <si>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</si>
  <si>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</si>
  <si>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</si>
  <si>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</si>
  <si>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</si>
  <si>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</si>
  <si>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</si>
  <si>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</si>
  <si>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</si>
  <si>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</si>
  <si>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</si>
  <si>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</si>
  <si>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</si>
  <si>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</si>
  <si>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</si>
  <si>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</si>
  <si>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</si>
  <si>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</si>
  <si>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</si>
  <si>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</si>
  <si>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</si>
  <si>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</si>
  <si>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</si>
  <si>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</si>
  <si>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</si>
  <si>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</si>
  <si>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</si>
  <si>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</si>
  <si>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</si>
  <si>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</si>
  <si>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</si>
  <si>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</si>
  <si>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</si>
  <si>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</si>
  <si>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</si>
  <si>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</si>
  <si>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</si>
  <si>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</si>
  <si>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</si>
  <si>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</si>
  <si>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</si>
  <si>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</si>
  <si>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</si>
  <si>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</si>
  <si>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</si>
  <si>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</si>
  <si>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</si>
  <si>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</si>
  <si>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</si>
  <si>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</si>
  <si>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</si>
  <si>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</si>
  <si>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</si>
  <si>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</si>
  <si>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</si>
  <si>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</si>
  <si>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</si>
  <si>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</si>
  <si>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</si>
  <si>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</si>
  <si>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</si>
  <si>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</si>
  <si>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</si>
  <si>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</si>
  <si>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</si>
  <si>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</si>
  <si>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</si>
  <si>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</si>
  <si>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</si>
  <si>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</si>
  <si>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</si>
  <si>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</si>
  <si>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</si>
  <si>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</si>
  <si>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</si>
  <si>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</si>
  <si>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</si>
  <si>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</si>
  <si>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</si>
  <si>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</si>
  <si>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</si>
  <si>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</si>
  <si>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</si>
  <si>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</si>
  <si>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</si>
  <si>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</si>
  <si>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</si>
  <si>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</si>
  <si>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</si>
  <si>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</si>
  <si>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</si>
  <si>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</si>
  <si>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</si>
  <si>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</si>
  <si>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</si>
  <si>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</si>
  <si>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</si>
  <si>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</si>
  <si>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</si>
  <si>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</si>
  <si>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</si>
  <si>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</si>
  <si>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</si>
  <si>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</si>
  <si>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</si>
  <si>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</si>
  <si>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</si>
  <si>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</si>
  <si>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</si>
  <si>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</si>
  <si>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</si>
  <si>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</si>
  <si>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</si>
  <si>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</si>
  <si>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</si>
  <si>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</si>
  <si>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</si>
  <si>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</si>
  <si>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</si>
  <si>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</si>
  <si>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</si>
  <si>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</si>
  <si>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</si>
  <si>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</si>
  <si>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</si>
  <si>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</si>
  <si>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</si>
  <si>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</si>
  <si>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</si>
  <si>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</si>
  <si>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</si>
  <si>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</si>
  <si>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</si>
  <si>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</si>
  <si>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</si>
  <si>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</si>
  <si>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</si>
  <si>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</si>
  <si>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</si>
  <si>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</si>
  <si>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</si>
  <si>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</si>
  <si>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</si>
  <si>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</si>
  <si>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</si>
  <si>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</si>
  <si>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</si>
  <si>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</si>
  <si>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</si>
  <si>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</si>
  <si>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</si>
  <si>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</si>
  <si>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</si>
  <si>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</si>
  <si>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</si>
  <si>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</si>
  <si>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</si>
  <si>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</si>
  <si>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</si>
  <si>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</si>
  <si>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</si>
  <si>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</si>
  <si>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</si>
  <si>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</si>
  <si>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</si>
  <si>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</si>
  <si>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</si>
  <si>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</si>
  <si>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</si>
  <si>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</si>
  <si>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</si>
  <si>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</si>
  <si>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</si>
  <si>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</si>
  <si>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</si>
  <si>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</si>
  <si>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</si>
  <si>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</si>
  <si>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</si>
  <si>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</si>
  <si>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</si>
  <si>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</si>
  <si>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</si>
  <si>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</si>
  <si>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</si>
  <si>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</si>
  <si>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</si>
  <si>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</si>
  <si>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</si>
  <si>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</si>
  <si>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</si>
  <si>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</si>
  <si>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</si>
  <si>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</si>
  <si>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</si>
  <si>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</si>
  <si>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</si>
  <si>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</si>
  <si>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</si>
  <si>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</si>
  <si>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</si>
  <si>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</si>
  <si>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</si>
  <si>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</si>
  <si>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</si>
  <si>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</si>
  <si>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</si>
  <si>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</si>
  <si>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</si>
  <si>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</si>
  <si>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</si>
  <si>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</si>
  <si>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</si>
  <si>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</si>
  <si>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</si>
  <si>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</si>
  <si>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</si>
  <si>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</si>
  <si>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</si>
  <si>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</si>
  <si>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</si>
  <si>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</si>
  <si>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</si>
  <si>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</si>
  <si>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</si>
  <si>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</si>
  <si>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</si>
  <si>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</si>
  <si>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</si>
  <si>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</si>
  <si>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</si>
  <si>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</si>
  <si>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</si>
  <si>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</si>
  <si>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</si>
  <si>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</si>
  <si>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</si>
  <si>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</si>
  <si>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</si>
  <si>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</si>
  <si>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</si>
  <si>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</si>
  <si>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</si>
  <si>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</si>
  <si>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</si>
  <si>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</si>
  <si>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</si>
  <si>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</si>
  <si>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</si>
  <si>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</si>
  <si>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</si>
  <si>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</si>
  <si>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</si>
  <si>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</si>
  <si>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</si>
  <si>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</si>
  <si>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</si>
  <si>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</si>
  <si>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</si>
  <si>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</si>
  <si>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</si>
  <si>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</si>
  <si>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</si>
  <si>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</si>
  <si>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</si>
  <si>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</si>
  <si>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</si>
  <si>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</si>
  <si>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</si>
  <si>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</si>
  <si>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</si>
  <si>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</si>
  <si>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</si>
  <si>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</si>
  <si>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</si>
  <si>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</si>
  <si>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</si>
  <si>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</si>
  <si>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</si>
  <si>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</si>
  <si>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</si>
  <si>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</si>
  <si>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</si>
  <si>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</si>
  <si>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</si>
  <si>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</si>
  <si>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</si>
  <si>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</si>
  <si>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</si>
  <si>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</si>
  <si>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</si>
  <si>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</si>
  <si>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</si>
  <si>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</si>
  <si>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</si>
  <si>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</si>
  <si>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</si>
  <si>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</si>
  <si>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</si>
  <si>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</si>
  <si>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</si>
  <si>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</si>
  <si>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</si>
  <si>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</si>
  <si>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</si>
  <si>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</si>
  <si>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</si>
  <si>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</si>
  <si>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</si>
  <si>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</si>
  <si>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</si>
  <si>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</si>
  <si>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</si>
  <si>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</si>
  <si>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</si>
  <si>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</si>
  <si>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</si>
  <si>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</si>
  <si>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</si>
  <si>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</si>
  <si>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</si>
  <si>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</si>
  <si>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</si>
  <si>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</si>
  <si>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</si>
  <si>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</si>
  <si>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</si>
  <si>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</si>
  <si>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</si>
  <si>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</si>
  <si>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</si>
  <si>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</si>
  <si>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</si>
  <si>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</si>
  <si>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</si>
  <si>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</si>
  <si>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</si>
  <si>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</si>
  <si>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</si>
  <si>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</si>
  <si>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</si>
  <si>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</si>
  <si>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</si>
  <si>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</si>
  <si>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</si>
  <si>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</si>
  <si>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</si>
  <si>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</si>
  <si>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</si>
  <si>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</si>
  <si>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</si>
  <si>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</si>
  <si>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</si>
  <si>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</si>
  <si>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</si>
  <si>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</si>
  <si>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</si>
  <si>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</si>
  <si>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</si>
  <si>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</si>
  <si>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</si>
  <si>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</si>
  <si>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</si>
  <si>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</si>
  <si>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</si>
  <si>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</si>
  <si>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</si>
  <si>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</si>
  <si>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</si>
  <si>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</si>
  <si>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</si>
  <si>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</si>
  <si>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</si>
  <si>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</si>
  <si>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</si>
  <si>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</si>
  <si>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</si>
  <si>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</si>
  <si>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</si>
  <si>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</si>
  <si>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</si>
  <si>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</si>
  <si>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</si>
  <si>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</si>
  <si>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</si>
  <si>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</si>
  <si>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</si>
  <si>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</si>
  <si>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</si>
  <si>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</si>
  <si>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</si>
  <si>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</si>
  <si>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</si>
  <si>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</si>
  <si>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</si>
  <si>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</si>
  <si>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</si>
  <si>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</si>
  <si>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</si>
  <si>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</si>
  <si>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</si>
  <si>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</si>
  <si>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</si>
  <si>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</si>
  <si>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</si>
  <si>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</si>
  <si>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</si>
  <si>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</si>
  <si>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</si>
  <si>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</si>
  <si>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</si>
  <si>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</si>
  <si>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</si>
  <si>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</si>
  <si>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</si>
  <si>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</si>
  <si>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</si>
  <si>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</si>
  <si>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</si>
  <si>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</si>
  <si>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</si>
  <si>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</si>
  <si>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</si>
  <si>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</si>
  <si>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</si>
  <si>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</si>
  <si>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</si>
  <si>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</si>
  <si>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</si>
  <si>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</si>
  <si>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</si>
  <si>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</si>
  <si>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</si>
  <si>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</si>
  <si>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</si>
  <si>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</si>
  <si>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</si>
  <si>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</si>
  <si>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</si>
  <si>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</si>
  <si>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</si>
  <si>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</si>
  <si>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</si>
  <si>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</si>
  <si>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</si>
  <si>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</si>
  <si>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</si>
  <si>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</si>
  <si>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</si>
  <si>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</si>
  <si>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</si>
  <si>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</si>
  <si>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</si>
  <si>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</si>
  <si>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</si>
  <si>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</si>
  <si>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</si>
  <si>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</si>
  <si>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</si>
  <si>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</si>
  <si>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</si>
  <si>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</si>
  <si>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</si>
  <si>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</si>
  <si>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</si>
  <si>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</si>
  <si>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</si>
  <si>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</si>
  <si>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</si>
  <si>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</si>
  <si>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</si>
  <si>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</si>
  <si>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</si>
  <si>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</si>
  <si>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</si>
  <si>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</si>
  <si>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</si>
  <si>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</si>
  <si>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</si>
  <si>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</si>
  <si>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</si>
  <si>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</si>
  <si>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</si>
  <si>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</si>
  <si>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</si>
  <si>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</si>
  <si>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</si>
  <si>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</si>
  <si>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</si>
  <si>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</si>
  <si>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</si>
  <si>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</si>
  <si>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</si>
  <si>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</si>
  <si>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</si>
  <si>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</si>
  <si>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</si>
  <si>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</si>
  <si>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</si>
  <si>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</si>
  <si>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</si>
  <si>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</si>
  <si>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</si>
  <si>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</si>
  <si>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</si>
  <si>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</si>
  <si>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</si>
  <si>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</si>
  <si>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</si>
  <si>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</si>
  <si>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</si>
  <si>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</si>
  <si>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</si>
  <si>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</si>
  <si>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</si>
  <si>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</si>
  <si>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</si>
  <si>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</si>
  <si>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</si>
  <si>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</si>
  <si>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</si>
  <si>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</si>
  <si>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</si>
  <si>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</si>
  <si>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</si>
  <si>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</si>
  <si>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</si>
  <si>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</si>
  <si>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</si>
  <si>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</si>
  <si>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</si>
  <si>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</si>
  <si>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</si>
  <si>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</si>
  <si>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</si>
  <si>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</si>
  <si>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</si>
  <si>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</si>
  <si>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</si>
  <si>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</si>
  <si>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</si>
  <si>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</si>
  <si>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</si>
  <si>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</si>
  <si>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</si>
  <si>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</si>
  <si>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</si>
  <si>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</si>
  <si>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</si>
  <si>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</si>
  <si>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</si>
  <si>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</si>
  <si>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</si>
  <si>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</si>
  <si>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</si>
  <si>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</si>
  <si>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</si>
  <si>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</si>
  <si>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</si>
  <si>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</si>
  <si>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</si>
  <si>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</si>
  <si>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</si>
  <si>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</si>
  <si>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</si>
  <si>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</si>
  <si>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</si>
  <si>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</si>
  <si>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</si>
  <si>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</si>
  <si>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</si>
  <si>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</si>
  <si>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</si>
  <si>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</si>
  <si>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</si>
  <si>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</si>
  <si>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</si>
  <si>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</si>
  <si>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</si>
  <si>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</si>
  <si>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</si>
  <si>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</si>
  <si>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</si>
  <si>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</si>
  <si>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</si>
  <si>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</si>
  <si>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</si>
  <si>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</si>
  <si>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</si>
  <si>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</si>
  <si>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</si>
  <si>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</si>
  <si>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</si>
  <si>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</si>
  <si>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</si>
  <si>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</si>
  <si>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</si>
  <si>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</si>
  <si>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</si>
  <si>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</si>
  <si>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</si>
  <si>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</si>
  <si>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</si>
  <si>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</si>
  <si>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</si>
  <si>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</si>
  <si>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</si>
  <si>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</si>
  <si>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</si>
  <si>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</si>
  <si>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</si>
  <si>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</si>
  <si>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</si>
  <si>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</si>
  <si>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</si>
  <si>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</si>
  <si>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</si>
  <si>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</si>
  <si>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</si>
  <si>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</si>
  <si>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</si>
  <si>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</si>
  <si>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</si>
  <si>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</si>
  <si>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</si>
  <si>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</si>
  <si>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</si>
  <si>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</si>
  <si>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</si>
  <si>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</si>
  <si>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</si>
  <si>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</si>
  <si>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</si>
  <si>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</si>
  <si>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</si>
  <si>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</si>
  <si>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</si>
  <si>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</si>
  <si>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</si>
  <si>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</si>
  <si>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</si>
  <si>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</si>
  <si>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</si>
  <si>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</si>
  <si>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</si>
  <si>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</si>
  <si>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</si>
  <si>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</si>
  <si>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</si>
  <si>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</si>
  <si>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</si>
  <si>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</si>
  <si>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</si>
  <si>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</si>
  <si>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</si>
  <si>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</si>
  <si>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</si>
  <si>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</si>
  <si>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</si>
  <si>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</si>
  <si>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</si>
  <si>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</si>
  <si>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</si>
  <si>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</si>
  <si>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</si>
  <si>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</si>
  <si>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</si>
  <si>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</si>
  <si>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</si>
  <si>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</si>
  <si>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</si>
  <si>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</si>
  <si>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</si>
  <si>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</si>
  <si>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</si>
  <si>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</si>
  <si>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</si>
  <si>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</si>
  <si>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</si>
  <si>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</si>
  <si>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</si>
  <si>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</si>
  <si>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</si>
  <si>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</si>
  <si>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</si>
  <si>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</si>
  <si>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</si>
  <si>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</si>
  <si>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</si>
  <si>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</si>
  <si>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</si>
  <si>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</si>
  <si>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</si>
  <si>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</si>
  <si>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</si>
  <si>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</si>
  <si>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</si>
  <si>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</si>
  <si>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</si>
  <si>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</si>
  <si>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</si>
  <si>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</si>
  <si>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</si>
  <si>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</si>
  <si>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</si>
  <si>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</si>
  <si>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</si>
  <si>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</si>
  <si>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</si>
  <si>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</si>
  <si>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</si>
  <si>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</si>
  <si>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</si>
  <si>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</si>
  <si>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</si>
  <si>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</si>
  <si>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</si>
  <si>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</si>
  <si>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</si>
  <si>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</si>
  <si>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</si>
  <si>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</si>
  <si>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</si>
  <si>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</si>
  <si>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</si>
  <si>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</si>
  <si>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</si>
  <si>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</si>
  <si>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</si>
  <si>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</si>
  <si>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</si>
  <si>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</si>
  <si>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</si>
  <si>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</si>
  <si>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</si>
  <si>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</si>
  <si>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</si>
  <si>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</si>
  <si>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</si>
  <si>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</si>
  <si>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</si>
  <si>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</si>
  <si>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</si>
  <si>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</si>
  <si>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</si>
  <si>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</si>
  <si>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</si>
  <si>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</si>
  <si>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</si>
  <si>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</si>
  <si>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</si>
  <si>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</si>
  <si>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</si>
  <si>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</si>
  <si>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</si>
  <si>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</si>
  <si>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</si>
  <si>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</si>
  <si>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</si>
  <si>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</si>
  <si>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</si>
  <si>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</si>
  <si>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</si>
  <si>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</si>
  <si>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</si>
  <si>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</si>
  <si>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</si>
  <si>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</si>
  <si>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</si>
  <si>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</si>
  <si>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</si>
  <si>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</si>
  <si>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</si>
  <si>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</si>
  <si>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</si>
  <si>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</si>
  <si>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</si>
  <si>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</si>
  <si>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</si>
  <si>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</si>
  <si>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</si>
  <si>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</si>
  <si>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</si>
  <si>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</si>
  <si>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</si>
  <si>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</si>
  <si>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</si>
  <si>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</si>
  <si>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</si>
  <si>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</si>
  <si>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</si>
  <si>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</si>
  <si>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</si>
  <si>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</si>
  <si>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</si>
  <si>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</si>
  <si>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</si>
  <si>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</si>
  <si>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</si>
  <si>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</si>
  <si>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</si>
  <si>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</si>
  <si>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</si>
  <si>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</si>
  <si>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</si>
  <si>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</si>
  <si>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</si>
  <si>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</si>
  <si>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</si>
  <si>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</si>
  <si>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</si>
  <si>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</si>
  <si>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</si>
  <si>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</si>
  <si>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</si>
  <si>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</si>
  <si>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</si>
  <si>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</si>
  <si>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</si>
  <si>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</si>
  <si>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</si>
  <si>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</si>
  <si>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</si>
  <si>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</si>
  <si>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</si>
  <si>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</si>
  <si>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</si>
  <si>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</si>
  <si>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</si>
  <si>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</si>
  <si>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</si>
  <si>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</si>
  <si>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</si>
  <si>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</si>
  <si>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</si>
  <si>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</si>
  <si>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</si>
  <si>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</si>
  <si>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</si>
  <si>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</si>
  <si>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</si>
  <si>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</si>
  <si>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</si>
  <si>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</si>
  <si>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</si>
  <si>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</si>
  <si>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</si>
  <si>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</si>
  <si>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</si>
  <si>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</si>
  <si>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</si>
  <si>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</si>
  <si>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</si>
  <si>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</si>
  <si>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</si>
  <si>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</si>
  <si>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</si>
  <si>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</si>
  <si>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</si>
  <si>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</si>
  <si>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</si>
  <si>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</si>
  <si>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</si>
  <si>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</si>
  <si>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</si>
  <si>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</si>
  <si>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</si>
  <si>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</si>
  <si>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</si>
  <si>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</si>
  <si>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</si>
  <si>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</si>
  <si>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</si>
  <si>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</si>
  <si>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</si>
  <si>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</si>
  <si>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</si>
  <si>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</si>
  <si>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</si>
  <si>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</si>
  <si>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</si>
  <si>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</si>
  <si>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</si>
  <si>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</si>
  <si>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</si>
  <si>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</si>
  <si>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</si>
  <si>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</si>
  <si>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</si>
  <si>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</si>
  <si>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</si>
  <si>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</si>
  <si>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</si>
  <si>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</si>
  <si>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</si>
  <si>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</si>
  <si>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</si>
  <si>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</si>
  <si>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</si>
  <si>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</si>
  <si>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</si>
  <si>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</si>
  <si>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</si>
  <si>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</si>
  <si>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</si>
  <si>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</si>
  <si>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</si>
  <si>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</si>
  <si>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</si>
  <si>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</si>
  <si>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</si>
  <si>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</si>
  <si>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</si>
  <si>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</si>
  <si>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</si>
  <si>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</si>
  <si>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</si>
  <si>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</si>
  <si>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</si>
  <si>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</si>
  <si>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</si>
  <si>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</si>
  <si>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</si>
  <si>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</si>
  <si>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</si>
  <si>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</si>
  <si>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</si>
  <si>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</si>
  <si>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</si>
  <si>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</si>
  <si>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</si>
  <si>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</si>
  <si>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</si>
  <si>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</si>
  <si>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</si>
  <si>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</si>
  <si>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</si>
  <si>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</si>
  <si>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</si>
  <si>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</si>
  <si>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</si>
  <si>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</si>
  <si>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</si>
  <si>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</si>
  <si>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</si>
  <si>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</si>
  <si>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</si>
  <si>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</si>
  <si>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</si>
  <si>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</si>
  <si>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</si>
  <si>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</si>
  <si>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</si>
  <si>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</si>
  <si>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</si>
  <si>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</si>
  <si>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</si>
  <si>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</si>
  <si>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</si>
  <si>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</si>
  <si>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</si>
  <si>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</si>
  <si>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</si>
  <si>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</si>
  <si>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</si>
  <si>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</si>
  <si>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</si>
  <si>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</si>
  <si>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</si>
  <si>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</si>
  <si>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</si>
  <si>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</si>
  <si>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</si>
  <si>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</si>
  <si>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</si>
  <si>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</si>
  <si>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</si>
  <si>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</si>
  <si>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</si>
  <si>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</si>
  <si>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</si>
  <si>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</si>
  <si>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</si>
  <si>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</si>
  <si>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</si>
  <si>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</si>
  <si>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</si>
  <si>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</si>
  <si>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</si>
  <si>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</si>
  <si>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</si>
  <si>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</si>
  <si>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</si>
  <si>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</si>
  <si>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</si>
  <si>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</si>
  <si>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</si>
  <si>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</si>
  <si>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</si>
  <si>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</si>
  <si>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</si>
  <si>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</si>
  <si>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</si>
  <si>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</si>
  <si>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</si>
  <si>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</si>
  <si>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</si>
  <si>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</si>
  <si>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</si>
  <si>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</si>
  <si>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</si>
  <si>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</si>
  <si>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</si>
  <si>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</si>
  <si>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</si>
  <si>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</si>
  <si>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</si>
  <si>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</si>
  <si>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</si>
  <si>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</si>
  <si>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</si>
  <si>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</si>
  <si>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</si>
  <si>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</si>
  <si>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</si>
  <si>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</si>
  <si>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</si>
  <si>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</si>
  <si>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</si>
  <si>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</si>
  <si>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</si>
  <si>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</si>
  <si>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</si>
  <si>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</si>
  <si>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</si>
  <si>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</si>
  <si>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</si>
  <si>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</si>
  <si>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</si>
  <si>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</si>
  <si>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</si>
  <si>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</si>
  <si>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</si>
  <si>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</si>
  <si>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</si>
  <si>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</si>
  <si>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</si>
  <si>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</si>
  <si>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</si>
  <si>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</si>
  <si>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</si>
  <si>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</si>
  <si>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</si>
  <si>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</si>
  <si>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</si>
  <si>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</si>
  <si>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</si>
  <si>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</si>
  <si>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</si>
  <si>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</si>
  <si>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</si>
  <si>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</si>
  <si>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</si>
  <si>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</si>
  <si>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</si>
  <si>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</si>
  <si>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</si>
  <si>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</si>
  <si>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</si>
  <si>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</si>
  <si>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</si>
  <si>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</si>
  <si>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</si>
  <si>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</si>
  <si>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</si>
  <si>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</si>
  <si>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</si>
  <si>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</si>
  <si>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</si>
  <si>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</si>
  <si>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</si>
  <si>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</si>
  <si>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</si>
  <si>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</si>
  <si>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</si>
  <si>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</si>
  <si>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</si>
  <si>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</si>
  <si>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</si>
  <si>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</si>
  <si>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</si>
  <si>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</si>
  <si>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</si>
  <si>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</si>
  <si>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</si>
  <si>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</si>
  <si>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</si>
  <si>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</si>
  <si>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</si>
  <si>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</si>
  <si>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</si>
  <si>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</si>
  <si>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</si>
  <si>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</si>
  <si>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</si>
  <si>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</si>
  <si>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</si>
  <si>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</si>
  <si>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</si>
  <si>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</si>
  <si>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</si>
  <si>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</si>
  <si>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</si>
  <si>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</si>
  <si>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</si>
  <si>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</si>
  <si>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</si>
  <si>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</si>
  <si>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</si>
  <si>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</si>
  <si>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</si>
  <si>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</si>
  <si>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</si>
  <si>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</si>
  <si>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</si>
  <si>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</si>
  <si>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</si>
  <si>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</si>
  <si>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</si>
  <si>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</si>
  <si>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</si>
  <si>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</si>
  <si>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</si>
  <si>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</si>
  <si>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</si>
  <si>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</si>
  <si>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</si>
  <si>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</si>
  <si>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</si>
  <si>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</si>
  <si>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</si>
  <si>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</si>
  <si>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</si>
  <si>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</si>
  <si>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</si>
  <si>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</si>
  <si>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</si>
  <si>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</si>
  <si>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</si>
  <si>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</si>
  <si>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</si>
  <si>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</si>
  <si>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</si>
  <si>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</si>
  <si>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</si>
  <si>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</si>
  <si>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</si>
  <si>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</si>
  <si>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</si>
  <si>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</si>
  <si>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</si>
  <si>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</si>
  <si>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</si>
  <si>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</si>
  <si>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</si>
  <si>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</si>
  <si>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</si>
  <si>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</si>
  <si>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</si>
  <si>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</si>
  <si>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</si>
  <si>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</si>
  <si>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</si>
  <si>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</si>
  <si>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</si>
  <si>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</si>
  <si>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</si>
  <si>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</si>
  <si>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</si>
  <si>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</si>
  <si>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</si>
  <si>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</si>
  <si>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</si>
  <si>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</si>
  <si>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</si>
  <si>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</si>
  <si>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</si>
  <si>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</si>
  <si>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</si>
  <si>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</si>
  <si>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</si>
  <si>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</si>
  <si>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</si>
  <si>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</si>
  <si>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</si>
  <si>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</si>
  <si>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</si>
  <si>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</si>
  <si>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</si>
  <si>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</si>
  <si>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</si>
  <si>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</si>
  <si>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</si>
  <si>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</si>
  <si>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</si>
  <si>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</si>
  <si>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</si>
  <si>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</si>
  <si>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</si>
  <si>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</si>
  <si>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</si>
  <si>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</si>
  <si>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</si>
  <si>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</si>
  <si>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</si>
  <si>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</si>
  <si>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</si>
  <si>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</si>
  <si>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</si>
  <si>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</si>
  <si>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</si>
  <si>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</si>
  <si>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</si>
  <si>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</si>
  <si>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</si>
  <si>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</si>
  <si>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</si>
  <si>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</si>
  <si>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</si>
  <si>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</si>
  <si>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</si>
  <si>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</si>
  <si>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</si>
  <si>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</si>
  <si>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</si>
  <si>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</si>
  <si>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</si>
  <si>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</si>
  <si>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</si>
  <si>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</si>
  <si>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</si>
  <si>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</si>
  <si>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</si>
  <si>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</si>
  <si>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</si>
  <si>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</si>
  <si>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</si>
  <si>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</si>
  <si>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</si>
  <si>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</si>
  <si>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</si>
  <si>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</si>
  <si>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</si>
  <si>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</si>
  <si>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</si>
  <si>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</si>
  <si>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</si>
  <si>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</si>
  <si>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</si>
  <si>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</si>
  <si>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</si>
  <si>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</si>
  <si>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</si>
  <si>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</si>
  <si>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</si>
  <si>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</si>
  <si>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</si>
  <si>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</si>
  <si>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</si>
  <si>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</si>
  <si>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</si>
  <si>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</si>
  <si>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</si>
  <si>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</si>
  <si>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</si>
  <si>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</si>
  <si>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</si>
  <si>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</si>
  <si>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</si>
  <si>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</si>
  <si>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</si>
  <si>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</si>
  <si>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</si>
  <si>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</si>
  <si>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</si>
  <si>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</si>
  <si>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</si>
  <si>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</si>
  <si>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</si>
  <si>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</si>
  <si>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</si>
  <si>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</si>
  <si>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</si>
  <si>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</si>
  <si>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</si>
  <si>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</si>
  <si>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</si>
  <si>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</si>
  <si>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</si>
  <si>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</si>
  <si>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</si>
  <si>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</si>
  <si>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</si>
  <si>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</si>
  <si>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</si>
  <si>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</si>
  <si>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</si>
  <si>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</si>
  <si>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</si>
  <si>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</si>
  <si>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</si>
  <si>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</si>
  <si>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</si>
  <si>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</si>
  <si>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</si>
  <si>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</si>
  <si>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</si>
  <si>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</si>
  <si>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</si>
  <si>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</si>
  <si>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</si>
  <si>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</si>
  <si>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</si>
  <si>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</si>
  <si>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</si>
  <si>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</si>
  <si>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</si>
  <si>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</si>
  <si>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</si>
  <si>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</si>
  <si>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</si>
  <si>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</si>
  <si>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</si>
  <si>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</si>
  <si>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</si>
  <si>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</si>
  <si>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</si>
  <si>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</si>
  <si>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</si>
  <si>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</si>
  <si>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</si>
  <si>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</si>
  <si>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</si>
  <si>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</si>
  <si>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</si>
  <si>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</si>
  <si>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</si>
  <si>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</si>
  <si>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</si>
  <si>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</si>
  <si>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</si>
  <si>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</si>
  <si>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</si>
  <si>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</si>
  <si>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</si>
  <si>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</si>
  <si>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</si>
  <si>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</si>
  <si>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</si>
  <si>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</si>
  <si>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</si>
  <si>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</si>
  <si>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</si>
  <si>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</si>
  <si>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</si>
  <si>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</si>
  <si>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</si>
  <si>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</si>
  <si>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</si>
  <si>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</si>
  <si>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</si>
  <si>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</si>
  <si>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</si>
  <si>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</si>
  <si>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</si>
  <si>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</si>
  <si>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</si>
  <si>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</si>
  <si>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</si>
  <si>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</si>
  <si>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</si>
  <si>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</si>
  <si>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</si>
  <si>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</si>
  <si>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</si>
  <si>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</si>
  <si>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</si>
  <si>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</si>
  <si>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</si>
  <si>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</si>
  <si>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</si>
  <si>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</si>
  <si>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</si>
  <si>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</si>
  <si>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</si>
  <si>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</si>
  <si>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</si>
  <si>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</si>
  <si>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</si>
  <si>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</si>
  <si>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</si>
  <si>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</si>
  <si>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</si>
  <si>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</si>
  <si>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</si>
  <si>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</si>
  <si>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</si>
  <si>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</si>
  <si>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</si>
  <si>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</si>
  <si>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</si>
  <si>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</si>
  <si>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</si>
  <si>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</si>
  <si>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</si>
  <si>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</si>
  <si>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</si>
  <si>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</si>
  <si>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</si>
  <si>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</si>
  <si>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</si>
  <si>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</si>
  <si>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</si>
  <si>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</si>
  <si>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</si>
  <si>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</si>
  <si>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</si>
  <si>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</si>
  <si>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</si>
  <si>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</si>
  <si>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</si>
  <si>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</si>
  <si>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</si>
  <si>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</si>
  <si>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</si>
  <si>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</si>
  <si>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</si>
  <si>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</si>
  <si>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</si>
  <si>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</si>
  <si>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</si>
  <si>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</si>
  <si>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</si>
  <si>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</si>
  <si>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</si>
  <si>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</si>
  <si>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</si>
  <si>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</si>
  <si>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</si>
  <si>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</si>
  <si>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</si>
  <si>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</si>
  <si>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</si>
  <si>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</si>
  <si>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</si>
  <si>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</si>
  <si>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</si>
  <si>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</si>
  <si>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</si>
  <si>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</si>
  <si>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</si>
  <si>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</si>
  <si>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</si>
  <si>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</si>
  <si>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</si>
  <si>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</si>
  <si>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</si>
  <si>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</si>
  <si>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</si>
  <si>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</si>
  <si>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</si>
  <si>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</si>
  <si>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</si>
  <si>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</si>
  <si>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</si>
  <si>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</si>
  <si>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</si>
  <si>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</si>
  <si>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</si>
  <si>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</si>
  <si>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</si>
  <si>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</si>
  <si>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</si>
  <si>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</si>
  <si>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</si>
  <si>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</si>
  <si>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</si>
  <si>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</si>
  <si>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</si>
  <si>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</si>
  <si>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</si>
  <si>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</si>
  <si>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</si>
  <si>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</si>
  <si>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</si>
  <si>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</si>
  <si>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</si>
  <si>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</si>
  <si>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</si>
  <si>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</si>
  <si>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</si>
  <si>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</si>
  <si>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</si>
  <si>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</si>
  <si>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</si>
  <si>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</si>
  <si>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</si>
  <si>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</si>
  <si>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</si>
  <si>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</si>
  <si>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</si>
  <si>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</si>
  <si>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</si>
  <si>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</si>
  <si>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</si>
  <si>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</si>
  <si>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</si>
  <si>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</si>
  <si>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</si>
  <si>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</si>
  <si>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</si>
  <si>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</si>
  <si>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</si>
  <si>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</si>
  <si>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</si>
  <si>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</si>
  <si>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</si>
  <si>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</si>
  <si>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</si>
  <si>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</si>
  <si>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</si>
  <si>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</si>
  <si>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</si>
  <si>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</si>
  <si>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</si>
  <si>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</si>
  <si>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</si>
  <si>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</si>
  <si>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</si>
  <si>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</si>
  <si>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</si>
  <si>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</si>
  <si>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</si>
  <si>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</si>
  <si>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</si>
  <si>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</si>
  <si>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</si>
  <si>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</si>
  <si>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</si>
  <si>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</si>
  <si>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</si>
  <si>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</si>
  <si>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</si>
  <si>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</si>
  <si>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</si>
  <si>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</si>
  <si>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</si>
  <si>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</si>
  <si>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</si>
  <si>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</si>
  <si>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</si>
  <si>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</si>
  <si>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</si>
  <si>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</si>
  <si>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</si>
  <si>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</si>
  <si>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</si>
  <si>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</si>
  <si>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</si>
  <si>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</si>
  <si>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</si>
  <si>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</si>
  <si>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</si>
  <si>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</si>
  <si>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</si>
  <si>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</si>
  <si>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</si>
  <si>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</si>
  <si>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</si>
  <si>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</si>
  <si>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</si>
  <si>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</si>
  <si>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</si>
  <si>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</si>
  <si>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</si>
  <si>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</si>
  <si>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</si>
  <si>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</si>
  <si>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</si>
  <si>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</si>
  <si>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</si>
  <si>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</si>
  <si>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</si>
  <si>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</si>
  <si>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</si>
  <si>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</si>
  <si>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</si>
  <si>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</si>
  <si>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</si>
  <si>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</si>
  <si>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</si>
  <si>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</si>
  <si>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</si>
  <si>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</si>
  <si>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</si>
  <si>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</si>
  <si>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</si>
  <si>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</si>
  <si>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</si>
  <si>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</si>
  <si>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</si>
  <si>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</si>
  <si>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</si>
  <si>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</si>
  <si>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</si>
  <si>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</si>
  <si>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</si>
  <si>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</si>
  <si>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</si>
  <si>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</si>
  <si>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</si>
  <si>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</si>
  <si>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</si>
  <si>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</si>
  <si>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</si>
  <si>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</si>
  <si>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</si>
  <si>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</si>
  <si>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</si>
  <si>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</si>
  <si>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</si>
  <si>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</si>
  <si>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</si>
  <si>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</si>
  <si>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</si>
  <si>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</si>
  <si>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</si>
  <si>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</si>
  <si>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</si>
  <si>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</si>
  <si>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</si>
  <si>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</si>
  <si>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</si>
  <si>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</si>
  <si>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</si>
  <si>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</si>
  <si>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</si>
  <si>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</si>
  <si>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</si>
  <si>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</si>
  <si>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</si>
  <si>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</si>
  <si>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</si>
  <si>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</si>
  <si>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</si>
  <si>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</si>
  <si>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</si>
  <si>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</si>
  <si>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</si>
  <si>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</si>
  <si>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</si>
  <si>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</si>
  <si>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</si>
  <si>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</si>
  <si>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</si>
  <si>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</si>
  <si>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</si>
  <si>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</si>
  <si>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</si>
  <si>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</si>
  <si>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</si>
  <si>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</si>
  <si>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</si>
  <si>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</si>
  <si>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</si>
  <si>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</si>
  <si>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</si>
  <si>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</si>
  <si>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</si>
  <si>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</si>
  <si>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</si>
  <si>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</si>
  <si>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</si>
  <si>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</si>
  <si>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</si>
  <si>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</si>
  <si>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</si>
  <si>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</si>
  <si>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</si>
  <si>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</si>
  <si>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</si>
  <si>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</si>
  <si>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</si>
  <si>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</si>
  <si>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</si>
  <si>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</si>
  <si>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</si>
  <si>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</si>
  <si>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</si>
  <si>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</si>
  <si>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</si>
  <si>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</si>
  <si>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</si>
  <si>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</si>
  <si>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</si>
  <si>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</si>
  <si>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</si>
  <si>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</si>
  <si>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</si>
  <si>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</si>
  <si>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</si>
  <si>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</si>
  <si>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</si>
  <si>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</si>
  <si>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</si>
  <si>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</si>
  <si>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</si>
  <si>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</si>
  <si>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</si>
  <si>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</si>
  <si>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</si>
  <si>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</si>
  <si>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</si>
  <si>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</si>
  <si>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</si>
  <si>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</si>
  <si>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</si>
  <si>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</si>
  <si>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</si>
  <si>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</si>
  <si>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</si>
  <si>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</si>
  <si>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</si>
  <si>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</si>
  <si>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</si>
  <si>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</si>
  <si>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</si>
  <si>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</si>
  <si>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</si>
  <si>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</si>
  <si>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</si>
  <si>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</si>
  <si>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</si>
  <si>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</si>
  <si>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</si>
  <si>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</si>
  <si>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</si>
  <si>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</si>
  <si>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</si>
  <si>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</si>
  <si>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</si>
  <si>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</si>
  <si>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</si>
  <si>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</si>
  <si>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</si>
  <si>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</si>
  <si>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</si>
  <si>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</si>
  <si>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</si>
  <si>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</si>
  <si>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</si>
  <si>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</si>
  <si>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</si>
  <si>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</si>
  <si>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</si>
  <si>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</si>
  <si>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</si>
  <si>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</si>
  <si>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</si>
  <si>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</si>
  <si>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</si>
  <si>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</si>
  <si>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</si>
  <si>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</si>
  <si>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</si>
  <si>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</si>
  <si>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</si>
  <si>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</si>
  <si>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</si>
  <si>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</si>
  <si>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</si>
  <si>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</si>
  <si>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</si>
  <si>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</si>
  <si>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</si>
  <si>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</si>
  <si>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</si>
  <si>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</si>
  <si>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</si>
  <si>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</si>
  <si>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</si>
  <si>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</si>
  <si>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</si>
  <si>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</si>
  <si>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</si>
  <si>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</si>
  <si>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</si>
  <si>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</si>
  <si>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</si>
  <si>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</si>
  <si>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</si>
  <si>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</si>
  <si>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</si>
  <si>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</si>
  <si>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</si>
  <si>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</si>
  <si>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</si>
  <si>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</si>
  <si>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</si>
  <si>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</si>
  <si>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</si>
  <si>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</si>
  <si>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</si>
  <si>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</si>
  <si>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</si>
  <si>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</si>
  <si>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</si>
  <si>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</si>
  <si>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</si>
  <si>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</si>
  <si>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</si>
  <si>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</si>
  <si>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</si>
  <si>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</si>
  <si>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</si>
  <si>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</si>
  <si>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</si>
  <si>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</si>
  <si>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</si>
  <si>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</si>
  <si>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</si>
  <si>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</si>
  <si>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</si>
  <si>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</si>
  <si>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</si>
  <si>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</si>
  <si>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</si>
  <si>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</si>
  <si>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</si>
  <si>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</si>
  <si>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</si>
  <si>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</si>
  <si>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</si>
  <si>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</si>
  <si>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</si>
  <si>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</si>
  <si>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</si>
  <si>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</si>
  <si>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</si>
  <si>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</si>
  <si>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</si>
  <si>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</si>
  <si>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</si>
  <si>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</si>
  <si>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</si>
  <si>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</si>
  <si>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</si>
  <si>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</si>
  <si>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</si>
  <si>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</si>
  <si>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</si>
  <si>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</si>
  <si>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</si>
  <si>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</si>
  <si>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</si>
  <si>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</si>
  <si>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</si>
  <si>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</si>
  <si>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</si>
  <si>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</si>
  <si>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</si>
  <si>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</si>
  <si>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</si>
  <si>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</si>
  <si>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</si>
  <si>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</si>
  <si>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</si>
  <si>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</si>
  <si>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</si>
  <si>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</si>
  <si>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</si>
  <si>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</si>
  <si>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</si>
  <si>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</si>
  <si>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</si>
  <si>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</si>
  <si>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</si>
  <si>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</si>
  <si>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</si>
  <si>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</si>
  <si>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</si>
  <si>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</si>
  <si>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</si>
  <si>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</si>
  <si>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</si>
  <si>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</si>
  <si>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</si>
  <si>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</si>
  <si>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</si>
  <si>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</si>
  <si>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</si>
  <si>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</si>
  <si>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</si>
  <si>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</si>
  <si>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</si>
  <si>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</si>
  <si>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</si>
  <si>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</si>
  <si>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</si>
  <si>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</si>
  <si>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</si>
  <si>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</si>
  <si>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</si>
  <si>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</si>
  <si>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</si>
  <si>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</si>
  <si>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</si>
  <si>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</si>
  <si>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</si>
  <si>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</si>
  <si>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</si>
  <si>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</si>
  <si>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</si>
  <si>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</si>
  <si>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</si>
  <si>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</si>
  <si>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</si>
  <si>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</si>
  <si>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</si>
  <si>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</si>
  <si>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</si>
  <si>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</si>
  <si>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</si>
  <si>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</si>
  <si>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</si>
  <si>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</si>
  <si>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</si>
  <si>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</si>
  <si>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</si>
  <si>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</si>
  <si>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</si>
  <si>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</si>
  <si>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</si>
  <si>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</si>
  <si>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</si>
  <si>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</si>
  <si>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</si>
  <si>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</si>
  <si>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</si>
  <si>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</si>
  <si>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</si>
  <si>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</si>
  <si>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</si>
  <si>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</si>
  <si>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</si>
  <si>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</si>
  <si>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</si>
  <si>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</si>
  <si>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</si>
  <si>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</si>
  <si>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</si>
  <si>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</si>
  <si>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</si>
  <si>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</si>
  <si>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</si>
  <si>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</si>
  <si>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</si>
  <si>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</si>
  <si>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</si>
  <si>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</si>
  <si>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</si>
  <si>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</si>
  <si>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</si>
  <si>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</si>
  <si>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</si>
  <si>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</si>
  <si>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</si>
  <si>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</si>
  <si>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</si>
  <si>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</si>
  <si>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</si>
  <si>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</si>
  <si>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</si>
  <si>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</si>
  <si>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</si>
  <si>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</si>
  <si>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</si>
  <si>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</si>
  <si>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</si>
  <si>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</si>
  <si>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</si>
  <si>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</si>
  <si>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</si>
  <si>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</si>
  <si>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</si>
  <si>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</si>
  <si>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</si>
  <si>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</si>
  <si>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</si>
  <si>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</si>
  <si>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</si>
  <si>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</si>
  <si>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</si>
  <si>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</si>
  <si>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</si>
  <si>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</si>
  <si>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</si>
  <si>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</si>
  <si>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</si>
  <si>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</si>
  <si>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</si>
  <si>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</si>
  <si>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</si>
  <si>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</si>
  <si>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</si>
  <si>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</si>
  <si>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</si>
  <si>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</si>
  <si>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</si>
  <si>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</si>
  <si>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</si>
  <si>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</si>
  <si>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</si>
  <si>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</si>
  <si>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</si>
  <si>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</si>
  <si>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</si>
  <si>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</si>
  <si>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</si>
  <si>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</si>
  <si>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</si>
  <si>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</si>
  <si>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</si>
  <si>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</si>
  <si>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</si>
  <si>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</si>
  <si>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</si>
  <si>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</si>
  <si>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</si>
  <si>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</si>
  <si>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</si>
  <si>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</si>
  <si>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</si>
  <si>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</si>
  <si>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</si>
  <si>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</si>
  <si>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</si>
  <si>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</si>
  <si>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</si>
  <si>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</si>
  <si>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</si>
  <si>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</si>
  <si>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</si>
  <si>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</si>
  <si>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</si>
  <si>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</si>
  <si>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</si>
  <si>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</si>
  <si>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</si>
  <si>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</si>
  <si>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</si>
  <si>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</si>
  <si>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</si>
  <si>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</si>
  <si>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</si>
  <si>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</si>
  <si>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</si>
  <si>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</si>
  <si>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</si>
  <si>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</si>
  <si>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</si>
  <si>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</si>
  <si>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</si>
  <si>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</si>
  <si>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</si>
  <si>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</si>
  <si>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</si>
  <si>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</si>
  <si>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</si>
  <si>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</si>
  <si>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</si>
  <si>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</si>
  <si>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</si>
  <si>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</si>
  <si>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</si>
  <si>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</si>
  <si>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</si>
  <si>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</si>
  <si>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</si>
  <si>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</si>
  <si>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</si>
  <si>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</si>
  <si>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</si>
  <si>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</si>
  <si>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</si>
  <si>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</si>
  <si>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</si>
  <si>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</si>
  <si>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</si>
  <si>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</si>
  <si>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</si>
  <si>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</si>
  <si>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</si>
  <si>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</si>
  <si>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</si>
  <si>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</si>
  <si>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</si>
  <si>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</si>
  <si>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</si>
  <si>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</si>
  <si>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</si>
  <si>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</si>
  <si>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</si>
  <si>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</si>
  <si>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</si>
  <si>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</si>
  <si>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</si>
  <si>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</si>
  <si>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</si>
  <si>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</si>
  <si>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</si>
  <si>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</si>
  <si>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</si>
  <si>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</si>
  <si>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</si>
  <si>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</si>
  <si>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</si>
  <si>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</si>
  <si>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</si>
  <si>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</si>
  <si>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</si>
  <si>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</si>
  <si>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</si>
  <si>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</si>
  <si>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</si>
  <si>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</si>
  <si>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</si>
  <si>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</si>
  <si>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</si>
  <si>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</si>
  <si>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</si>
  <si>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</si>
  <si>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</si>
  <si>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</si>
  <si>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</si>
  <si>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</si>
  <si>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</si>
  <si>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</si>
  <si>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</si>
  <si>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</si>
  <si>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</si>
  <si>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</si>
  <si>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</si>
  <si>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</si>
  <si>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</si>
  <si>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</si>
  <si>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</si>
  <si>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</si>
  <si>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</si>
  <si>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</si>
  <si>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</si>
  <si>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</si>
  <si>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</si>
  <si>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</si>
  <si>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</si>
  <si>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</si>
  <si>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</si>
  <si>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</si>
  <si>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</si>
  <si>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</si>
  <si>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</si>
  <si>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</si>
  <si>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</si>
  <si>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</si>
  <si>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</si>
  <si>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</si>
  <si>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</si>
  <si>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</si>
  <si>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</si>
  <si>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</si>
  <si>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</si>
  <si>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</si>
  <si>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</si>
  <si>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</si>
  <si>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</si>
  <si>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</si>
  <si>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</si>
  <si>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</si>
  <si>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</si>
  <si>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</si>
  <si>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</si>
  <si>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</si>
  <si>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</si>
  <si>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</si>
  <si>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</si>
  <si>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</si>
  <si>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</si>
  <si>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</si>
  <si>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</si>
  <si>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</si>
  <si>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</si>
  <si>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</si>
  <si>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</si>
  <si>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</si>
  <si>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</si>
  <si>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</si>
  <si>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</si>
  <si>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</si>
  <si>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</si>
  <si>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</si>
  <si>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</si>
  <si>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</si>
  <si>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</si>
  <si>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</si>
  <si>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</si>
  <si>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</si>
  <si>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</si>
  <si>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</si>
  <si>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</si>
  <si>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</si>
  <si>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</si>
  <si>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</si>
  <si>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</si>
  <si>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</si>
  <si>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</si>
  <si>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</si>
  <si>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</si>
  <si>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</si>
  <si>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</si>
  <si>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</si>
  <si>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</si>
  <si>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</si>
  <si>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</si>
  <si>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</si>
  <si>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</si>
  <si>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</si>
  <si>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</si>
  <si>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</si>
  <si>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</si>
  <si>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</si>
  <si>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</si>
  <si>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</si>
  <si>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</si>
  <si>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</si>
  <si>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</si>
  <si>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</si>
  <si>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</si>
  <si>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</si>
  <si>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</si>
  <si>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</si>
  <si>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</si>
  <si>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</si>
  <si>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</si>
  <si>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</si>
  <si>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</si>
  <si>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</si>
  <si>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</si>
  <si>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</si>
  <si>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</si>
  <si>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</si>
  <si>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</si>
  <si>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</si>
  <si>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</si>
  <si>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</si>
  <si>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</si>
  <si>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</si>
  <si>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</si>
  <si>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</si>
  <si>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</si>
  <si>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</si>
  <si>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</si>
  <si>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</si>
  <si>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</si>
  <si>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</si>
  <si>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</si>
  <si>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</si>
  <si>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</si>
  <si>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</si>
  <si>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</si>
  <si>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</si>
  <si>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</si>
  <si>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</si>
  <si>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</si>
  <si>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</si>
  <si>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</si>
  <si>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</si>
  <si>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</si>
  <si>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</si>
  <si>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</si>
  <si>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</si>
  <si>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</si>
  <si>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</si>
  <si>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</si>
  <si>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</si>
  <si>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</si>
  <si>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</si>
  <si>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</si>
  <si>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</si>
  <si>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</si>
  <si>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</si>
  <si>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</si>
  <si>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</si>
  <si>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</si>
  <si>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</si>
  <si>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</si>
  <si>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</si>
  <si>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</si>
  <si>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</si>
  <si>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</si>
  <si>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</si>
  <si>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</si>
  <si>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</si>
  <si>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</si>
  <si>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</si>
  <si>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</si>
  <si>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</si>
  <si>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</si>
  <si>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</si>
  <si>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</si>
  <si>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</si>
  <si>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</si>
  <si>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</si>
  <si>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</si>
  <si>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</si>
  <si>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</si>
  <si>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</si>
  <si>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</si>
  <si>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</si>
  <si>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</si>
  <si>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</si>
  <si>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</si>
  <si>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</si>
  <si>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</si>
  <si>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</si>
  <si>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</si>
  <si>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</si>
  <si>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</si>
  <si>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</si>
  <si>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</si>
  <si>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</si>
  <si>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</si>
  <si>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</si>
  <si>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</si>
  <si>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</si>
  <si>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</si>
  <si>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</si>
  <si>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</si>
  <si>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</si>
  <si>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</si>
  <si>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</si>
  <si>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</si>
  <si>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</si>
  <si>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</si>
  <si>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</si>
  <si>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</si>
  <si>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</si>
  <si>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</si>
  <si>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</si>
  <si>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</si>
  <si>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</si>
  <si>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</si>
  <si>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</si>
  <si>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</si>
  <si>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</si>
  <si>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</si>
  <si>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</si>
  <si>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</si>
  <si>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</si>
  <si>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</si>
  <si>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</si>
  <si>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</si>
  <si>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</si>
  <si>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</si>
  <si>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</si>
  <si>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</si>
  <si>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</si>
  <si>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</si>
  <si>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</si>
  <si>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</si>
  <si>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</si>
  <si>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</si>
  <si>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</si>
  <si>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</si>
  <si>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</si>
  <si>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</si>
  <si>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</si>
  <si>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</si>
  <si>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</si>
  <si>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</si>
  <si>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</si>
  <si>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</si>
  <si>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</si>
  <si>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</si>
  <si>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</si>
  <si>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</si>
  <si>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</si>
  <si>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</si>
  <si>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</si>
  <si>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</si>
  <si>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</si>
  <si>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</si>
  <si>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</si>
  <si>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</si>
  <si>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</si>
  <si>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</si>
  <si>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</si>
  <si>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</si>
  <si>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</si>
  <si>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</si>
  <si>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</si>
  <si>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</si>
  <si>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</si>
  <si>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</si>
  <si>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</si>
  <si>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</si>
  <si>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</si>
  <si>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</si>
  <si>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</si>
  <si>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</si>
  <si>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</si>
  <si>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</si>
  <si>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</si>
  <si>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</si>
  <si>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</si>
  <si>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</si>
  <si>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</si>
  <si>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</si>
  <si>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</si>
  <si>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</si>
  <si>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</si>
  <si>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</si>
  <si>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</si>
  <si>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</si>
  <si>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</si>
  <si>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</si>
  <si>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</si>
  <si>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</si>
  <si>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</si>
  <si>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</si>
  <si>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</si>
  <si>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</si>
  <si>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</si>
  <si>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</si>
  <si>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</si>
  <si>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</si>
  <si>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</si>
  <si>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</si>
  <si>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</si>
  <si>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</si>
  <si>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</si>
  <si>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</si>
  <si>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</si>
  <si>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</si>
  <si>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</si>
  <si>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</si>
  <si>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</si>
  <si>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</si>
  <si>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</si>
  <si>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</si>
  <si>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</si>
  <si>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</si>
  <si>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</si>
  <si>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</si>
  <si>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</si>
  <si>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</si>
  <si>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</si>
  <si>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</si>
  <si>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</si>
  <si>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</si>
  <si>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</si>
  <si>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</si>
  <si>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</si>
  <si>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</si>
  <si>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</si>
  <si>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</si>
  <si>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</si>
  <si>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</si>
  <si>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</si>
  <si>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</si>
  <si>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</si>
  <si>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</si>
  <si>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</si>
  <si>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</si>
  <si>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</si>
  <si>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</si>
  <si>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</si>
  <si>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</si>
  <si>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</si>
  <si>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</si>
  <si>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</si>
  <si>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</si>
  <si>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</si>
  <si>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</si>
  <si>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</si>
  <si>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</si>
  <si>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</si>
  <si>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</si>
  <si>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</si>
  <si>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</si>
  <si>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</si>
  <si>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</si>
  <si>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</si>
  <si>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</si>
  <si>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</si>
  <si>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</si>
  <si>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</si>
  <si>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</si>
  <si>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</si>
  <si>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</si>
  <si>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</si>
  <si>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</si>
  <si>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</si>
  <si>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</si>
  <si>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</si>
  <si>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</si>
  <si>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</si>
  <si>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</si>
  <si>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</si>
  <si>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</si>
  <si>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</si>
  <si>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</si>
  <si>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</si>
  <si>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</si>
  <si>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</si>
  <si>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</si>
  <si>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</si>
  <si>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</si>
  <si>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</si>
  <si>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</si>
  <si>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</si>
  <si>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</si>
  <si>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</si>
  <si>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</si>
  <si>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</si>
  <si>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</si>
  <si>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</si>
  <si>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</si>
  <si>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</si>
  <si>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</si>
  <si>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</si>
  <si>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</si>
  <si>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</si>
  <si>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</si>
  <si>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</si>
  <si>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</si>
  <si>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</si>
  <si>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</si>
  <si>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</si>
  <si>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</si>
  <si>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</si>
  <si>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</si>
  <si>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</si>
  <si>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</si>
  <si>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</si>
  <si>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</si>
  <si>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</si>
  <si>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</si>
  <si>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</si>
  <si>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</si>
  <si>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</si>
  <si>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</si>
  <si>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</si>
  <si>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</si>
  <si>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</si>
  <si>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</si>
  <si>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</si>
  <si>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</si>
  <si>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</si>
  <si>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</si>
  <si>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</si>
  <si>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</si>
  <si>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</si>
  <si>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</si>
  <si>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</si>
  <si>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</si>
  <si>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</si>
  <si>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</si>
  <si>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</si>
  <si>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</si>
  <si>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</si>
  <si>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</si>
  <si>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</si>
  <si>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</si>
  <si>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</si>
  <si>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</si>
  <si>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</si>
  <si>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</si>
  <si>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</si>
  <si>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</si>
  <si>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</si>
  <si>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</si>
  <si>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</si>
  <si>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</si>
  <si>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</si>
  <si>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</si>
  <si>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</si>
  <si>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</si>
  <si>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</si>
  <si>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</si>
  <si>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</si>
  <si>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</si>
  <si>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</si>
  <si>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</si>
  <si>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</si>
  <si>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</si>
  <si>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</si>
  <si>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</si>
  <si>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</si>
  <si>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</si>
  <si>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</si>
  <si>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</si>
  <si>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</si>
  <si>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</si>
  <si>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</si>
  <si>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</si>
  <si>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</si>
  <si>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</si>
  <si>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</si>
  <si>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</si>
  <si>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</si>
  <si>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</si>
  <si>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</si>
  <si>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</si>
  <si>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</si>
  <si>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</si>
  <si>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</si>
  <si>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</si>
  <si>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</si>
  <si>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</si>
  <si>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</si>
  <si>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</si>
  <si>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</si>
  <si>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</si>
  <si>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</si>
  <si>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</si>
  <si>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</si>
  <si>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</si>
  <si>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</si>
  <si>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</si>
  <si>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</si>
  <si>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</si>
  <si>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</si>
  <si>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</si>
  <si>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</si>
  <si>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</si>
  <si>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</si>
  <si>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</si>
  <si>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</si>
  <si>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</si>
  <si>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</si>
  <si>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</si>
  <si>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</si>
  <si>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</si>
  <si>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</si>
  <si>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</si>
  <si>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</si>
  <si>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</si>
  <si>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</si>
  <si>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</si>
  <si>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</si>
  <si>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</si>
  <si>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</si>
  <si>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</si>
  <si>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</si>
  <si>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</si>
  <si>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</si>
  <si>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</si>
  <si>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</si>
  <si>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</si>
  <si>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</si>
  <si>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</si>
  <si>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</si>
  <si>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</si>
  <si>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</si>
  <si>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</si>
  <si>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</si>
  <si>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</si>
  <si>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</si>
  <si>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</si>
  <si>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</si>
  <si>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</si>
  <si>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</si>
  <si>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</si>
  <si>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</si>
  <si>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</si>
  <si>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</si>
  <si>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</si>
  <si>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</si>
  <si>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</si>
  <si>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</si>
  <si>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</si>
  <si>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</si>
  <si>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</si>
  <si>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</si>
  <si>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</si>
  <si>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</si>
  <si>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</si>
  <si>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</si>
  <si>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</si>
  <si>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</si>
  <si>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</si>
  <si>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</si>
  <si>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</si>
  <si>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</si>
  <si>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</si>
  <si>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</si>
  <si>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</si>
  <si>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</si>
  <si>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</si>
  <si>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</si>
  <si>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</si>
  <si>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</si>
  <si>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</si>
  <si>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</si>
  <si>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</si>
  <si>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</si>
  <si>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</si>
  <si>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</si>
  <si>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</si>
  <si>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</si>
  <si>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</si>
  <si>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</si>
  <si>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</si>
  <si>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</si>
  <si>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</si>
  <si>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</si>
  <si>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</si>
  <si>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</si>
  <si>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</si>
  <si>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</si>
  <si>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</si>
  <si>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</si>
  <si>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</si>
  <si>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</si>
  <si>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</si>
  <si>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</si>
  <si>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</si>
  <si>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</si>
  <si>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</si>
  <si>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</si>
  <si>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</si>
  <si>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</si>
  <si>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</si>
  <si>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</si>
  <si>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</si>
  <si>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</si>
  <si>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</si>
  <si>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</si>
  <si>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</si>
  <si>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</si>
  <si>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</si>
  <si>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</si>
  <si>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</si>
  <si>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</si>
  <si>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</si>
  <si>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</si>
  <si>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</si>
  <si>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</si>
  <si>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</si>
  <si>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</si>
  <si>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</si>
  <si>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</si>
  <si>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</si>
  <si>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</si>
  <si>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</si>
  <si>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</si>
  <si>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</si>
  <si>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</si>
  <si>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</si>
  <si>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</si>
  <si>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</si>
  <si>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</si>
  <si>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</si>
  <si>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</si>
  <si>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</si>
  <si>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</si>
  <si>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</si>
  <si>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</si>
  <si>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</si>
  <si>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</si>
  <si>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</si>
  <si>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</si>
  <si>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</si>
  <si>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</si>
  <si>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</si>
  <si>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</si>
  <si>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</si>
  <si>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</si>
  <si>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</si>
  <si>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</si>
  <si>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</si>
  <si>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</si>
  <si>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</si>
  <si>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</si>
  <si>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</si>
  <si>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</si>
  <si>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</si>
  <si>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</si>
  <si>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</si>
  <si>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</si>
  <si>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</si>
  <si>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</si>
  <si>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</si>
  <si>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</si>
  <si>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</si>
  <si>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</si>
  <si>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</si>
  <si>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</si>
  <si>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</si>
  <si>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</si>
  <si>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</si>
  <si>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</si>
  <si>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</si>
  <si>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</si>
  <si>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</si>
  <si>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</si>
  <si>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</si>
  <si>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</si>
  <si>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</si>
  <si>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</si>
  <si>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</si>
  <si>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</si>
  <si>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</si>
  <si>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</si>
  <si>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</si>
  <si>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</si>
  <si>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</si>
  <si>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</si>
  <si>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</si>
  <si>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</si>
  <si>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</si>
  <si>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</si>
  <si>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</si>
  <si>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</si>
  <si>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</si>
  <si>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</si>
  <si>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</si>
  <si>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</si>
  <si>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</si>
  <si>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</si>
  <si>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</si>
  <si>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</si>
  <si>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</si>
  <si>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</si>
  <si>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</si>
  <si>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</si>
  <si>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</si>
  <si>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</si>
  <si>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</si>
  <si>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</si>
  <si>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</si>
  <si>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</si>
  <si>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</si>
  <si>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</si>
  <si>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</si>
  <si>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</si>
  <si>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</si>
  <si>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</si>
  <si>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</si>
  <si>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</si>
  <si>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</si>
  <si>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</si>
  <si>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</si>
  <si>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</si>
  <si>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</si>
  <si>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</si>
  <si>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</si>
  <si>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</si>
  <si>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</si>
  <si>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</si>
  <si>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</si>
  <si>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</si>
  <si>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</si>
  <si>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</si>
  <si>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</si>
  <si>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</si>
  <si>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</si>
  <si>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</si>
  <si>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</si>
  <si>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</si>
  <si>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</si>
  <si>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</si>
  <si>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</si>
  <si>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</si>
  <si>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</si>
  <si>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</si>
  <si>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</si>
  <si>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</si>
  <si>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</si>
  <si>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</si>
  <si>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</si>
  <si>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</si>
  <si>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</si>
  <si>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</si>
  <si>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</si>
  <si>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</si>
  <si>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</si>
  <si>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</si>
  <si>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</si>
  <si>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</si>
  <si>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</si>
  <si>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</si>
  <si>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</si>
  <si>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</si>
  <si>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</si>
  <si>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</si>
  <si>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</si>
  <si>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</si>
  <si>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</si>
  <si>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</si>
  <si>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</si>
  <si>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</si>
  <si>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</si>
  <si>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</si>
  <si>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</si>
  <si>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</si>
  <si>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</si>
  <si>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</si>
  <si>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</si>
  <si>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</si>
  <si>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</si>
  <si>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</si>
  <si>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</si>
  <si>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</si>
  <si>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</si>
  <si>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</si>
  <si>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</si>
  <si>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</si>
  <si>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</si>
  <si>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</si>
  <si>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</si>
  <si>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</si>
  <si>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</si>
  <si>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</si>
  <si>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</si>
  <si>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</si>
  <si>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</si>
  <si>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</si>
  <si>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</si>
  <si>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</si>
  <si>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</si>
  <si>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</si>
  <si>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</si>
  <si>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</si>
  <si>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</si>
  <si>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</si>
  <si>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</si>
  <si>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</si>
  <si>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</si>
  <si>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</si>
  <si>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</si>
  <si>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</si>
  <si>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</si>
  <si>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</si>
  <si>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</si>
  <si>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</si>
  <si>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</si>
  <si>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</si>
  <si>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</si>
  <si>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</si>
  <si>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</si>
  <si>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</si>
  <si>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</si>
  <si>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</si>
  <si>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</si>
  <si>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</si>
  <si>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</si>
  <si>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</si>
  <si>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</si>
  <si>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</si>
  <si>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</si>
  <si>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</si>
  <si>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</si>
  <si>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</si>
  <si>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</si>
  <si>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</si>
  <si>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</si>
  <si>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</si>
  <si>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</si>
  <si>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</si>
  <si>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</si>
  <si>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</si>
  <si>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</si>
  <si>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</si>
  <si>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</si>
  <si>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</si>
  <si>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</si>
  <si>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</si>
  <si>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</si>
  <si>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</si>
  <si>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</si>
  <si>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</si>
  <si>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</si>
  <si>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</si>
  <si>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</si>
  <si>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</si>
  <si>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</si>
  <si>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</si>
  <si>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</si>
  <si>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</si>
  <si>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</si>
  <si>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</si>
  <si>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</si>
  <si>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</si>
  <si>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</si>
  <si>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</si>
  <si>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</si>
  <si>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</si>
  <si>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</si>
  <si>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</si>
  <si>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</si>
  <si>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</si>
  <si>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</si>
  <si>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</si>
  <si>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</si>
  <si>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</si>
  <si>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</si>
  <si>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</si>
  <si>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</si>
  <si>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</si>
  <si>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</si>
  <si>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</si>
  <si>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</si>
  <si>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</si>
  <si>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</si>
  <si>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</si>
  <si>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</si>
  <si>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</si>
  <si>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</si>
  <si>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</si>
  <si>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</si>
  <si>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</si>
  <si>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</si>
  <si>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</si>
  <si>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</si>
  <si>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</si>
  <si>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</si>
  <si>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</si>
  <si>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</si>
  <si>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</si>
  <si>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</si>
  <si>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</si>
  <si>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</si>
  <si>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</si>
  <si>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</si>
  <si>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</si>
  <si>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</si>
  <si>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</si>
  <si>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</si>
  <si>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</si>
  <si>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</si>
  <si>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</si>
  <si>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</si>
  <si>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</si>
  <si>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</si>
  <si>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</si>
  <si>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</si>
  <si>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</si>
  <si>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</si>
  <si>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</si>
  <si>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</si>
  <si>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</si>
  <si>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</si>
  <si>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</si>
  <si>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</si>
  <si>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</si>
  <si>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</si>
  <si>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</si>
  <si>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</si>
  <si>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</si>
  <si>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</si>
  <si>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</si>
  <si>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</si>
  <si>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</si>
  <si>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</si>
  <si>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</si>
  <si>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</si>
  <si>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</si>
  <si>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</si>
  <si>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</si>
  <si>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</si>
  <si>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</si>
  <si>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</si>
  <si>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</si>
  <si>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</si>
  <si>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</si>
  <si>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</si>
  <si>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</si>
  <si>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</si>
  <si>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</si>
  <si>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</si>
  <si>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</si>
  <si>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</si>
  <si>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</si>
  <si>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</si>
  <si>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</si>
  <si>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</si>
  <si>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</si>
  <si>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</si>
  <si>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</si>
  <si>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</si>
  <si>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</si>
  <si>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</si>
  <si>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</si>
  <si>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</si>
  <si>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</si>
  <si>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</si>
  <si>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</si>
  <si>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</si>
  <si>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</si>
  <si>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</si>
  <si>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</si>
  <si>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</si>
  <si>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</si>
  <si>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</si>
  <si>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</si>
  <si>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</si>
  <si>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</si>
  <si>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</si>
  <si>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</si>
  <si>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</si>
  <si>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</si>
  <si>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</si>
  <si>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</si>
  <si>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</si>
  <si>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</si>
  <si>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</si>
  <si>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</si>
  <si>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</si>
  <si>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</si>
  <si>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</si>
  <si>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</si>
  <si>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</si>
  <si>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</si>
  <si>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</si>
  <si>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</si>
  <si>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</si>
  <si>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</si>
  <si>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</si>
  <si>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</si>
  <si>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</si>
  <si>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</si>
  <si>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</si>
  <si>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</si>
  <si>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</si>
  <si>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</si>
  <si>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</si>
  <si>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</si>
  <si>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</si>
  <si>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</si>
  <si>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</si>
  <si>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</si>
  <si>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</si>
  <si>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</si>
  <si>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</si>
  <si>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</si>
  <si>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</si>
  <si>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</si>
  <si>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</si>
  <si>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</si>
  <si>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</si>
  <si>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</si>
  <si>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</si>
  <si>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</si>
  <si>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</si>
  <si>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</si>
  <si>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</si>
  <si>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</si>
  <si>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</si>
  <si>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</si>
  <si>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</si>
  <si>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</si>
  <si>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</si>
  <si>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</si>
  <si>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</si>
  <si>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</si>
  <si>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</si>
  <si>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</si>
  <si>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</si>
  <si>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</si>
  <si>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</si>
  <si>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</si>
  <si>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</si>
  <si>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</si>
  <si>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</si>
  <si>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</si>
  <si>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</si>
  <si>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</si>
  <si>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</si>
  <si>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</si>
  <si>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</si>
  <si>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</si>
  <si>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</si>
  <si>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</si>
  <si>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</si>
  <si>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</si>
  <si>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</si>
  <si>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</si>
  <si>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</si>
  <si>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</si>
  <si>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</si>
  <si>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</si>
  <si>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</si>
  <si>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</si>
  <si>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</si>
  <si>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</si>
  <si>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</si>
  <si>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</si>
  <si>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</si>
  <si>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</si>
  <si>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</si>
  <si>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</si>
  <si>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</si>
  <si>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</si>
  <si>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</si>
  <si>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</si>
  <si>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</si>
  <si>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</si>
  <si>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</si>
  <si>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</si>
  <si>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</si>
  <si>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</si>
  <si>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</si>
  <si>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</si>
  <si>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</si>
  <si>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</si>
  <si>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</si>
  <si>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</si>
  <si>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</si>
  <si>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</si>
  <si>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</si>
  <si>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</si>
  <si>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</si>
  <si>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</si>
  <si>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</si>
  <si>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</si>
  <si>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</si>
  <si>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</si>
  <si>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</si>
  <si>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</si>
  <si>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</si>
  <si>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</si>
  <si>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</si>
  <si>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</si>
  <si>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</si>
  <si>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</si>
  <si>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</si>
  <si>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</si>
  <si>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</si>
  <si>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</si>
  <si>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</si>
  <si>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</si>
  <si>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</si>
  <si>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</si>
  <si>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</si>
  <si>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</si>
  <si>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</si>
  <si>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</si>
  <si>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</si>
  <si>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</si>
  <si>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</si>
  <si>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</si>
  <si>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</si>
  <si>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</si>
  <si>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</si>
  <si>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</si>
  <si>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</si>
  <si>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</si>
  <si>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</si>
  <si>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</si>
  <si>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</si>
  <si>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</si>
  <si>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</si>
  <si>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</si>
  <si>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</si>
  <si>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</si>
  <si>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</si>
  <si>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</si>
  <si>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</si>
  <si>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</si>
  <si>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</si>
  <si>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</si>
  <si>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</si>
  <si>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</si>
  <si>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</si>
  <si>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</si>
  <si>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</si>
  <si>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</si>
  <si>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</si>
  <si>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</si>
  <si>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</si>
  <si>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</si>
  <si>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</si>
  <si>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</si>
  <si>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</si>
  <si>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</si>
  <si>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</si>
  <si>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</si>
  <si>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</si>
  <si>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</si>
  <si>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</si>
  <si>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</si>
  <si>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</si>
  <si>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</si>
  <si>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</si>
  <si>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</si>
  <si>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</si>
  <si>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</si>
  <si>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</si>
  <si>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</si>
  <si>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</si>
  <si>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</si>
  <si>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</si>
  <si>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</si>
  <si>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</si>
  <si>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</si>
  <si>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</si>
  <si>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</si>
  <si>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</si>
  <si>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</si>
  <si>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</si>
  <si>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</si>
  <si>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</si>
  <si>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</si>
  <si>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</si>
  <si>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</si>
  <si>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</si>
  <si>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</si>
  <si>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</si>
  <si>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</si>
  <si>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</si>
  <si>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</si>
  <si>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</si>
  <si>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</si>
  <si>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</si>
  <si>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</si>
  <si>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</si>
  <si>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</si>
  <si>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</si>
  <si>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</si>
  <si>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</si>
  <si>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</si>
  <si>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</si>
  <si>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</si>
  <si>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</si>
  <si>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</si>
  <si>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</si>
  <si>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</si>
  <si>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</si>
  <si>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</si>
  <si>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</si>
  <si>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</si>
  <si>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</si>
  <si>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</si>
  <si>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</si>
  <si>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</si>
  <si>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</si>
  <si>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</si>
  <si>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</si>
  <si>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</si>
  <si>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</si>
  <si>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</si>
  <si>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</si>
  <si>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</si>
  <si>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</si>
  <si>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</si>
  <si>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</si>
  <si>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</si>
  <si>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</si>
  <si>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</si>
  <si>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</si>
  <si>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</si>
  <si>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</si>
  <si>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</si>
  <si>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</si>
  <si>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</si>
  <si>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</si>
  <si>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</si>
  <si>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</si>
  <si>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</si>
  <si>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</si>
  <si>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</si>
  <si>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</si>
  <si>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</si>
  <si>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</si>
  <si>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</si>
  <si>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</si>
  <si>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</si>
  <si>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</si>
  <si>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</si>
  <si>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</si>
  <si>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</si>
  <si>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</si>
  <si>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</si>
  <si>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</si>
  <si>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</si>
  <si>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</si>
  <si>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</si>
  <si>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</si>
  <si>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</si>
  <si>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</si>
  <si>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</si>
  <si>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</si>
  <si>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</si>
  <si>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</si>
  <si>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</si>
  <si>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</si>
  <si>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</si>
  <si>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</si>
  <si>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</si>
  <si>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</si>
  <si>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</si>
  <si>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</si>
  <si>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</si>
  <si>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</si>
  <si>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</si>
  <si>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</si>
  <si>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</si>
  <si>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</si>
  <si>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</si>
  <si>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</si>
  <si>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</si>
  <si>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</si>
  <si>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</si>
  <si>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</si>
  <si>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</si>
  <si>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</si>
  <si>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</si>
  <si>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</si>
  <si>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</si>
  <si>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</si>
  <si>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</si>
  <si>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</si>
  <si>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</si>
  <si>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</si>
  <si>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</si>
  <si>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</si>
  <si>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</si>
  <si>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</si>
  <si>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</si>
  <si>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</si>
  <si>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</si>
  <si>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</si>
  <si>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</si>
  <si>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</si>
  <si>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</si>
  <si>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</si>
  <si>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</si>
  <si>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</si>
  <si>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</si>
  <si>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</si>
  <si>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</si>
  <si>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</si>
  <si>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</si>
  <si>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</si>
  <si>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</si>
  <si>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</si>
  <si>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</si>
  <si>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</si>
  <si>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</si>
  <si>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</si>
  <si>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</si>
  <si>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</si>
  <si>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</si>
  <si>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</si>
  <si>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</si>
  <si>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</si>
  <si>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</si>
  <si>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</si>
  <si>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</si>
  <si>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</si>
  <si>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</si>
  <si>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</si>
  <si>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</si>
  <si>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</si>
  <si>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</si>
  <si>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</si>
  <si>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</si>
  <si>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</si>
  <si>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</si>
  <si>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</si>
  <si>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</si>
  <si>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</si>
  <si>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</si>
  <si>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</si>
  <si>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</si>
  <si>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</si>
  <si>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</si>
  <si>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</si>
  <si>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</si>
  <si>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</si>
  <si>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</si>
  <si>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</si>
  <si>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</si>
  <si>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</si>
  <si>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</si>
  <si>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</si>
  <si>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</si>
  <si>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</si>
  <si>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</si>
  <si>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</si>
  <si>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</si>
  <si>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</si>
  <si>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</si>
  <si>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</si>
  <si>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</si>
  <si>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</si>
  <si>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</si>
  <si>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</si>
  <si>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</si>
  <si>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</si>
  <si>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</si>
  <si>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</si>
  <si>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</si>
  <si>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</si>
  <si>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</si>
  <si>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</si>
  <si>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</si>
  <si>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</si>
  <si>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</si>
  <si>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</si>
  <si>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</si>
  <si>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</si>
  <si>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</si>
  <si>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</si>
  <si>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</si>
  <si>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</si>
  <si>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</si>
  <si>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</si>
  <si>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</si>
  <si>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</si>
  <si>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</si>
  <si>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</si>
  <si>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</si>
  <si>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</si>
  <si>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</si>
  <si>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</si>
  <si>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</si>
  <si>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</si>
  <si>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</si>
  <si>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</si>
  <si>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</si>
  <si>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</si>
  <si>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</si>
  <si>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</si>
  <si>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</si>
  <si>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</si>
  <si>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</si>
  <si>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</si>
  <si>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</si>
  <si>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</si>
  <si>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</si>
  <si>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</si>
  <si>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</si>
  <si>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</si>
  <si>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</si>
  <si>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</si>
  <si>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</si>
  <si>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</si>
  <si>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</si>
  <si>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</si>
  <si>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</si>
  <si>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</si>
  <si>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</si>
  <si>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</si>
  <si>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</si>
  <si>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</si>
  <si>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</si>
  <si>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</si>
  <si>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</si>
  <si>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</si>
  <si>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</si>
  <si>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</si>
  <si>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</si>
  <si>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</si>
  <si>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</si>
  <si>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</si>
  <si>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</si>
  <si>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</si>
  <si>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</si>
  <si>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</si>
  <si>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</si>
  <si>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</si>
  <si>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</si>
  <si>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</si>
  <si>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</si>
  <si>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</si>
  <si>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</si>
  <si>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</si>
  <si>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</si>
  <si>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</si>
  <si>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</si>
  <si>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</si>
  <si>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</si>
  <si>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</si>
  <si>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</si>
  <si>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</si>
  <si>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</si>
  <si>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</si>
  <si>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</si>
  <si>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</si>
  <si>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</si>
  <si>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</si>
  <si>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</si>
  <si>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</si>
  <si>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</si>
  <si>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</si>
  <si>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</si>
  <si>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</si>
  <si>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</si>
  <si>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</si>
  <si>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</si>
  <si>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</si>
  <si>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</si>
  <si>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</si>
  <si>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</si>
  <si>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</si>
  <si>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</si>
  <si>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</si>
  <si>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</si>
  <si>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</si>
  <si>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</si>
  <si>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</si>
  <si>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</si>
  <si>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</si>
  <si>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</si>
  <si>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</si>
  <si>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</si>
  <si>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</si>
  <si>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</si>
  <si>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</si>
  <si>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</si>
  <si>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</si>
  <si>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</si>
  <si>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</si>
  <si>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</si>
  <si>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</si>
  <si>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</si>
  <si>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</si>
  <si>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</si>
  <si>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</si>
  <si>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</si>
  <si>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</si>
  <si>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</si>
  <si>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</si>
  <si>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</si>
  <si>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</si>
  <si>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</si>
  <si>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</si>
  <si>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</si>
  <si>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</si>
  <si>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</si>
  <si>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</si>
  <si>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</si>
  <si>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</si>
  <si>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</si>
  <si>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</si>
  <si>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</si>
  <si>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</si>
  <si>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</si>
  <si>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</si>
  <si>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</si>
  <si>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</si>
  <si>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</si>
  <si>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</si>
  <si>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</si>
  <si>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</si>
  <si>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</si>
  <si>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</si>
  <si>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</si>
  <si>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</si>
  <si>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</si>
  <si>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</si>
  <si>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</si>
  <si>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</si>
  <si>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</si>
  <si>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</si>
  <si>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</si>
  <si>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</si>
  <si>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</si>
  <si>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</si>
  <si>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</si>
  <si>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</si>
  <si>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</si>
  <si>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</si>
  <si>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</si>
  <si>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</si>
  <si>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</si>
  <si>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</si>
  <si>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</si>
  <si>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</si>
  <si>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</si>
  <si>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</si>
  <si>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</si>
  <si>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</si>
  <si>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</si>
  <si>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</si>
  <si>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</si>
  <si>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</si>
  <si>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</si>
  <si>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</si>
  <si>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</si>
  <si>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</si>
  <si>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</si>
  <si>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</si>
  <si>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</si>
  <si>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</si>
  <si>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</si>
  <si>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</si>
  <si>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</si>
  <si>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</si>
  <si>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</si>
  <si>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</si>
  <si>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</si>
  <si>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</si>
  <si>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</si>
  <si>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</si>
  <si>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</si>
  <si>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</si>
  <si>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</si>
  <si>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</si>
  <si>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</si>
  <si>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</si>
  <si>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</si>
  <si>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</si>
  <si>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</si>
  <si>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</si>
  <si>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</si>
  <si>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</si>
  <si>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</si>
  <si>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</si>
  <si>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</si>
  <si>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</si>
  <si>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</si>
  <si>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</si>
  <si>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</si>
  <si>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</si>
  <si>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</si>
  <si>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</si>
  <si>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</si>
  <si>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</si>
  <si>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</si>
  <si>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</si>
  <si>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</si>
  <si>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</si>
  <si>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</si>
  <si>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</si>
  <si>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</si>
  <si>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</si>
  <si>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</si>
  <si>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</si>
  <si>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</si>
  <si>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</si>
  <si>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</si>
  <si>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</si>
  <si>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</si>
  <si>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</si>
  <si>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</si>
  <si>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</si>
  <si>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</si>
  <si>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</si>
  <si>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</si>
  <si>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</si>
  <si>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</si>
  <si>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</si>
  <si>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</si>
  <si>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</si>
  <si>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</si>
  <si>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</si>
  <si>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</si>
  <si>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</si>
  <si>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</si>
  <si>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</si>
  <si>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</si>
  <si>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</si>
  <si>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</si>
  <si>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</si>
  <si>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</si>
  <si>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</si>
  <si>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</si>
  <si>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</si>
  <si>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</si>
  <si>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</si>
  <si>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</si>
  <si>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</si>
  <si>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</si>
  <si>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</si>
  <si>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</si>
  <si>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</si>
  <si>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</si>
  <si>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</si>
  <si>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</si>
  <si>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</si>
  <si>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</si>
  <si>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</si>
  <si>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</si>
  <si>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</si>
  <si>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</si>
  <si>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</si>
  <si>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</si>
  <si>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</si>
  <si>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</si>
  <si>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</si>
  <si>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</si>
  <si>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</si>
  <si>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</si>
  <si>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</si>
  <si>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</si>
  <si>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</si>
  <si>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</si>
  <si>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</si>
  <si>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</si>
  <si>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</si>
  <si>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</si>
  <si>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</si>
  <si>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</si>
  <si>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</si>
  <si>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</si>
  <si>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</si>
  <si>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</si>
  <si>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</si>
  <si>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</si>
  <si>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</si>
  <si>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</si>
  <si>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</si>
  <si>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</si>
  <si>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</si>
  <si>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</si>
  <si>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</si>
  <si>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</si>
  <si>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</si>
  <si>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</si>
  <si>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</si>
  <si>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</si>
  <si>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</si>
  <si>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</si>
  <si>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</si>
  <si>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</si>
  <si>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</si>
  <si>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</si>
  <si>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</si>
  <si>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</si>
  <si>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</si>
  <si>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</si>
  <si>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</si>
  <si>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</si>
  <si>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</si>
  <si>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</si>
  <si>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</si>
  <si>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</si>
  <si>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</si>
  <si>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</si>
  <si>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</si>
  <si>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</si>
  <si>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</si>
  <si>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</si>
  <si>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</si>
  <si>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</si>
  <si>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</si>
  <si>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</si>
  <si>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</si>
  <si>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</si>
  <si>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</si>
  <si>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</si>
  <si>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</si>
  <si>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</si>
  <si>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</si>
  <si>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</si>
  <si>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</si>
  <si>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</si>
  <si>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</si>
  <si>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</si>
  <si>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</si>
  <si>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</si>
  <si>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</si>
  <si>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</si>
  <si>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</si>
  <si>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</si>
  <si>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</si>
  <si>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</si>
  <si>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</si>
  <si>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</si>
  <si>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</si>
  <si>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</si>
  <si>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</si>
  <si>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</si>
  <si>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</si>
  <si>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</si>
  <si>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</si>
  <si>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</si>
  <si>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</si>
  <si>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</si>
  <si>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</si>
  <si>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</si>
  <si>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</si>
  <si>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</si>
  <si>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</si>
  <si>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</si>
  <si>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</si>
  <si>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</si>
  <si>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</si>
  <si>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</si>
  <si>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</si>
  <si>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</si>
  <si>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</si>
  <si>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</si>
  <si>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</si>
  <si>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</si>
  <si>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</si>
  <si>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</si>
  <si>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</si>
  <si>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</si>
  <si>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</si>
  <si>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</si>
  <si>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</si>
  <si>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</si>
  <si>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</si>
  <si>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</si>
  <si>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</si>
  <si>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</si>
  <si>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</si>
  <si>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</si>
  <si>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</si>
  <si>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</si>
  <si>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</si>
  <si>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</si>
  <si>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</si>
  <si>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</si>
  <si>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</si>
  <si>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</si>
  <si>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</si>
  <si>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</si>
  <si>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</si>
  <si>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</si>
  <si>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</si>
  <si>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</si>
  <si>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</si>
  <si>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</si>
  <si>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</si>
  <si>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</si>
  <si>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</si>
  <si>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</si>
  <si>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</si>
  <si>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</si>
  <si>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</si>
  <si>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</si>
  <si>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</si>
  <si>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</si>
  <si>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</si>
  <si>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</si>
  <si>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</si>
  <si>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</si>
  <si>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</si>
  <si>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</si>
  <si>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</si>
  <si>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</si>
  <si>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</si>
  <si>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</si>
  <si>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</si>
  <si>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</si>
  <si>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</si>
  <si>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</si>
  <si>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</si>
  <si>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</si>
  <si>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</si>
  <si>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</si>
  <si>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</si>
  <si>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</si>
  <si>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</si>
  <si>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</si>
  <si>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</si>
  <si>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</si>
  <si>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</si>
  <si>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</si>
  <si>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</si>
  <si>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</si>
  <si>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</si>
  <si>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</si>
  <si>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</si>
  <si>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</si>
  <si>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</si>
  <si>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</si>
  <si>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</si>
  <si>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</si>
  <si>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</si>
  <si>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</si>
  <si>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</si>
  <si>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</si>
  <si>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</si>
  <si>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</si>
  <si>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</si>
  <si>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</si>
  <si>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</si>
  <si>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</si>
  <si>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</si>
  <si>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</si>
  <si>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</si>
  <si>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</si>
  <si>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</si>
  <si>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</si>
  <si>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</si>
  <si>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</si>
  <si>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</si>
  <si>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</si>
  <si>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</si>
  <si>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</si>
  <si>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</si>
  <si>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</si>
  <si>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</si>
  <si>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</si>
  <si>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</si>
  <si>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</si>
  <si>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</si>
  <si>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</si>
  <si>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</si>
  <si>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</si>
  <si>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</si>
  <si>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</si>
  <si>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</si>
  <si>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</si>
  <si>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</si>
  <si>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</si>
  <si>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</si>
  <si>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</si>
  <si>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</si>
  <si>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</si>
  <si>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</si>
  <si>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</si>
  <si>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</si>
  <si>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</si>
  <si>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</si>
  <si>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</si>
  <si>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</si>
  <si>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</si>
  <si>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</si>
  <si>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</si>
  <si>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</si>
  <si>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</si>
  <si>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</si>
  <si>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</si>
  <si>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</si>
  <si>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</si>
  <si>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</si>
  <si>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</si>
  <si>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</si>
  <si>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</si>
  <si>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</si>
  <si>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</si>
  <si>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</si>
  <si>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</si>
  <si>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</si>
  <si>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</si>
  <si>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</si>
  <si>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</si>
  <si>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</si>
  <si>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</si>
  <si>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</si>
  <si>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</si>
  <si>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</si>
  <si>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</si>
  <si>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</si>
  <si>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</si>
  <si>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</si>
  <si>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</si>
  <si>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</si>
  <si>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</si>
  <si>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</si>
  <si>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</si>
  <si>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</si>
  <si>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</si>
  <si>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</si>
  <si>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</si>
  <si>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</si>
  <si>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</si>
  <si>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</si>
  <si>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</si>
  <si>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</si>
  <si>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</si>
  <si>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</si>
  <si>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</si>
  <si>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</si>
  <si>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</si>
  <si>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</si>
  <si>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</si>
  <si>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</si>
  <si>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</si>
  <si>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</si>
  <si>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</si>
  <si>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</si>
  <si>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</si>
  <si>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</si>
  <si>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</si>
  <si>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</si>
  <si>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</si>
  <si>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</si>
  <si>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</si>
  <si>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</si>
  <si>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</si>
  <si>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</si>
  <si>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</si>
  <si>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</si>
  <si>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</si>
  <si>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</si>
  <si>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</si>
  <si>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</si>
  <si>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</si>
  <si>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</si>
  <si>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</si>
  <si>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</si>
  <si>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</si>
  <si>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</si>
  <si>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</si>
  <si>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</si>
  <si>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</si>
  <si>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</si>
  <si>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</si>
  <si>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</si>
  <si>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</si>
  <si>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</si>
  <si>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</si>
  <si>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</si>
  <si>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</si>
  <si>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</si>
  <si>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</si>
  <si>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</si>
  <si>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</si>
  <si>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</si>
  <si>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</si>
  <si>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</si>
  <si>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</si>
  <si>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</si>
  <si>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</si>
  <si>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</si>
  <si>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</si>
  <si>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</si>
  <si>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</si>
  <si>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</si>
  <si>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</si>
  <si>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</si>
  <si>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</si>
  <si>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</si>
  <si>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</si>
  <si>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</si>
  <si>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</si>
  <si>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</si>
  <si>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</si>
  <si>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</si>
  <si>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</si>
  <si>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</si>
  <si>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</si>
  <si>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</si>
  <si>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</si>
  <si>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</si>
  <si>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</si>
  <si>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</si>
  <si>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</si>
  <si>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</si>
  <si>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</si>
  <si>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</si>
  <si>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</si>
  <si>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</si>
  <si>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</si>
  <si>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</si>
  <si>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</si>
  <si>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</si>
  <si>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</si>
  <si>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</si>
  <si>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</si>
  <si>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</si>
  <si>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</si>
  <si>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</si>
  <si>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</si>
  <si>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</si>
  <si>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</si>
  <si>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</si>
  <si>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</si>
  <si>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</si>
  <si>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</si>
  <si>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</si>
  <si>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</si>
  <si>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</si>
  <si>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</si>
  <si>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</si>
  <si>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</si>
  <si>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</si>
  <si>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</si>
  <si>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</si>
  <si>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</si>
  <si>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</si>
  <si>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</si>
  <si>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</si>
  <si>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</si>
  <si>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</si>
  <si>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</si>
  <si>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</si>
  <si>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</si>
  <si>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</si>
  <si>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</si>
  <si>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</si>
  <si>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</si>
  <si>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</si>
  <si>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</si>
  <si>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</si>
  <si>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</si>
  <si>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</si>
  <si>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</si>
  <si>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</si>
  <si>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</si>
  <si>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</si>
  <si>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</si>
  <si>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</si>
  <si>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</si>
  <si>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</si>
  <si>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</si>
  <si>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</si>
  <si>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</si>
  <si>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</si>
  <si>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</si>
  <si>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</si>
  <si>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</si>
  <si>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</si>
  <si>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</si>
  <si>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</si>
  <si>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</si>
  <si>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</si>
  <si>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</si>
  <si>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</si>
  <si>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</si>
  <si>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</si>
  <si>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</si>
  <si>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</si>
  <si>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</si>
  <si>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</si>
  <si>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</si>
  <si>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</si>
  <si>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</si>
  <si>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</si>
  <si>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</si>
  <si>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</si>
  <si>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</si>
  <si>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</si>
  <si>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</si>
  <si>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</si>
  <si>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</si>
  <si>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</si>
  <si>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</si>
  <si>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</si>
  <si>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</si>
  <si>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</si>
  <si>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</si>
  <si>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</si>
  <si>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</si>
  <si>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</si>
  <si>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</si>
  <si>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</si>
  <si>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</si>
  <si>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</si>
  <si>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</si>
  <si>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</si>
  <si>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</si>
  <si>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</si>
  <si>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</si>
  <si>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</si>
  <si>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</si>
  <si>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</si>
  <si>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</si>
  <si>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</si>
  <si>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</si>
  <si>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</si>
  <si>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</si>
  <si>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</si>
  <si>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</si>
  <si>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</si>
  <si>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</si>
  <si>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</si>
  <si>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</si>
  <si>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</si>
  <si>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</si>
  <si>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</si>
  <si>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</si>
  <si>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</si>
  <si>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</si>
  <si>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</si>
  <si>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</si>
  <si>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</si>
  <si>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</si>
  <si>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</si>
  <si>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</si>
  <si>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</si>
  <si>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</si>
  <si>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</si>
  <si>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</si>
  <si>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</si>
  <si>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</si>
  <si>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</si>
  <si>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</si>
  <si>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</si>
  <si>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</si>
  <si>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</si>
  <si>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</si>
  <si>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</si>
  <si>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</si>
  <si>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</si>
  <si>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</si>
  <si>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</si>
  <si>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</si>
  <si>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</si>
  <si>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</si>
  <si>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</si>
  <si>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</si>
  <si>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</si>
  <si>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</si>
  <si>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</si>
  <si>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</si>
  <si>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</si>
  <si>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</si>
  <si>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</si>
  <si>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</si>
  <si>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</si>
  <si>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</si>
  <si>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</si>
  <si>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</si>
  <si>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</si>
  <si>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</si>
  <si>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</si>
  <si>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</si>
  <si>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</si>
  <si>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</si>
  <si>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</si>
  <si>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</si>
  <si>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</si>
  <si>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</si>
  <si>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</si>
  <si>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</si>
  <si>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</si>
  <si>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</si>
  <si>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</si>
  <si>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</si>
  <si>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</si>
  <si>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</si>
  <si>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</si>
  <si>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</si>
  <si>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</si>
  <si>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</si>
  <si>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</si>
  <si>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</si>
  <si>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</si>
  <si>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</si>
  <si>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</si>
  <si>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</si>
  <si>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</si>
  <si>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</si>
  <si>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</si>
  <si>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</si>
  <si>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</si>
  <si>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</si>
  <si>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</si>
  <si>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</si>
  <si>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</si>
  <si>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</si>
  <si>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</si>
  <si>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</si>
  <si>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</si>
  <si>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</si>
  <si>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</si>
  <si>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</si>
  <si>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</si>
  <si>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</si>
  <si>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</si>
  <si>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</si>
  <si>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</si>
  <si>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</si>
  <si>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</si>
  <si>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</si>
  <si>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</si>
  <si>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</si>
  <si>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</si>
  <si>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</si>
  <si>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</si>
  <si>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</si>
  <si>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</si>
  <si>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</si>
  <si>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</si>
  <si>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</si>
  <si>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</si>
  <si>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</si>
  <si>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</si>
  <si>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</si>
  <si>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</si>
  <si>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</si>
  <si>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</si>
  <si>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</si>
  <si>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</si>
  <si>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</si>
  <si>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</si>
  <si>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</si>
  <si>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</si>
  <si>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</si>
  <si>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</si>
  <si>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</si>
  <si>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</si>
  <si>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</si>
  <si>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</si>
  <si>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</si>
  <si>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</si>
  <si>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</si>
  <si>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</si>
  <si>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</si>
  <si>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</si>
  <si>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</si>
  <si>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</si>
  <si>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</si>
  <si>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</si>
  <si>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</si>
  <si>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</si>
  <si>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</si>
  <si>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</si>
  <si>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</si>
  <si>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</si>
  <si>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</si>
  <si>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</si>
  <si>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</si>
  <si>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</si>
  <si>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</si>
  <si>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</si>
  <si>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</si>
  <si>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</si>
  <si>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</si>
  <si>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</si>
  <si>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</si>
  <si>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</si>
  <si>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</si>
  <si>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</si>
  <si>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</si>
  <si>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</si>
  <si>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</si>
  <si>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</si>
  <si>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</si>
  <si>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</si>
  <si>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</si>
  <si>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</si>
  <si>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</si>
  <si>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</si>
  <si>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</si>
  <si>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</si>
  <si>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</si>
  <si>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</si>
  <si>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</si>
  <si>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</si>
  <si>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</si>
  <si>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</si>
  <si>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</si>
  <si>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</si>
  <si>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</si>
  <si>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</si>
  <si>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</si>
  <si>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</si>
  <si>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</si>
  <si>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</si>
  <si>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</si>
  <si>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</si>
  <si>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</si>
  <si>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</si>
  <si>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</si>
  <si>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</si>
  <si>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</si>
  <si>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</si>
  <si>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</si>
  <si>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</si>
  <si>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</si>
  <si>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</si>
  <si>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</si>
  <si>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</si>
  <si>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</si>
  <si>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</si>
  <si>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</si>
  <si>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</si>
  <si>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</si>
  <si>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</si>
  <si>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</si>
  <si>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</si>
  <si>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</si>
  <si>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</si>
  <si>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</si>
  <si>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</si>
  <si>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</si>
  <si>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</si>
  <si>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</si>
  <si>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</si>
  <si>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</si>
  <si>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</si>
  <si>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</si>
  <si>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</si>
  <si>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</si>
  <si>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</si>
  <si>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</si>
  <si>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</si>
  <si>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</si>
  <si>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</si>
  <si>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</si>
  <si>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</si>
  <si>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</si>
  <si>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</si>
  <si>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</si>
  <si>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</si>
  <si>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</si>
  <si>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</si>
  <si>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</si>
  <si>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</si>
  <si>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</si>
  <si>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</si>
  <si>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</si>
  <si>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</si>
  <si>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</si>
  <si>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</si>
  <si>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</si>
  <si>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</si>
  <si>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</si>
  <si>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</si>
  <si>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</si>
  <si>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</si>
  <si>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</si>
  <si>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</si>
  <si>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</si>
  <si>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</si>
  <si>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</si>
  <si>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</si>
  <si>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</si>
  <si>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</si>
  <si>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</si>
  <si>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</si>
  <si>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</si>
  <si>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</si>
  <si>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</si>
  <si>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</si>
  <si>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</si>
  <si>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</si>
  <si>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</si>
  <si>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</si>
  <si>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</si>
  <si>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</si>
  <si>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</si>
  <si>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</si>
  <si>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</si>
  <si>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</si>
  <si>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</si>
  <si>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</si>
  <si>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</si>
  <si>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</si>
  <si>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</si>
  <si>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</si>
  <si>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</si>
  <si>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</si>
  <si>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</si>
  <si>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</si>
  <si>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</si>
  <si>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</si>
  <si>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</si>
  <si>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</si>
  <si>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</si>
  <si>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</si>
  <si>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</si>
  <si>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</si>
  <si>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</si>
  <si>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</si>
  <si>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</si>
  <si>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</si>
  <si>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</si>
  <si>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</si>
  <si>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</si>
  <si>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</si>
  <si>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</si>
  <si>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</si>
  <si>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</si>
  <si>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</si>
  <si>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</si>
  <si>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</si>
  <si>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</si>
  <si>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</si>
  <si>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</si>
  <si>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</si>
  <si>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</si>
  <si>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</si>
  <si>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</si>
  <si>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</si>
  <si>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</si>
  <si>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</si>
  <si>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</si>
  <si>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</si>
  <si>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</si>
  <si>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</si>
  <si>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</si>
  <si>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</si>
  <si>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</si>
  <si>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</si>
  <si>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</si>
  <si>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</si>
  <si>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</si>
  <si>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</si>
  <si>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</si>
  <si>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</si>
  <si>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</si>
  <si>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</si>
  <si>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</si>
  <si>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</si>
  <si>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</si>
  <si>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</si>
  <si>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</si>
  <si>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</si>
  <si>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</si>
  <si>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</si>
  <si>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</si>
  <si>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</si>
  <si>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</si>
  <si>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</si>
  <si>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</si>
  <si>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</si>
  <si>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</si>
  <si>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</si>
  <si>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</si>
  <si>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</si>
  <si>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</si>
  <si>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</si>
  <si>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</si>
  <si>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</si>
  <si>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</si>
  <si>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</si>
  <si>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</si>
  <si>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</si>
  <si>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</si>
  <si>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</si>
  <si>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</si>
  <si>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</si>
  <si>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</si>
  <si>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</si>
  <si>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</si>
  <si>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</si>
  <si>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</si>
  <si>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</si>
  <si>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</si>
  <si>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</si>
  <si>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</si>
  <si>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</si>
  <si>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</si>
  <si>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</si>
  <si>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</si>
  <si>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</si>
  <si>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</si>
  <si>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</si>
  <si>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</si>
  <si>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</si>
  <si>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</si>
  <si>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</si>
  <si>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</si>
  <si>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</si>
  <si>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</si>
  <si>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</si>
  <si>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</si>
  <si>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</si>
  <si>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</si>
  <si>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</si>
  <si>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</si>
  <si>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</si>
  <si>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</si>
  <si>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</si>
  <si>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</si>
  <si>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</si>
  <si>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</si>
  <si>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</si>
  <si>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</si>
  <si>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</si>
  <si>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</si>
  <si>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</si>
  <si>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</si>
  <si>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</si>
  <si>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</si>
  <si>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</si>
  <si>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</si>
  <si>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</si>
  <si>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</si>
  <si>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</si>
  <si>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</si>
  <si>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</si>
  <si>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</si>
  <si>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</si>
  <si>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</si>
  <si>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</si>
  <si>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</si>
  <si>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</si>
  <si>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</si>
  <si>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</si>
  <si>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</si>
  <si>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</si>
  <si>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</si>
  <si>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</si>
  <si>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</si>
  <si>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</si>
  <si>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</si>
  <si>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</si>
  <si>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</si>
  <si>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</si>
  <si>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</si>
  <si>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</si>
  <si>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</si>
  <si>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</si>
  <si>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</si>
  <si>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</si>
  <si>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</si>
  <si>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</si>
  <si>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</si>
  <si>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</si>
  <si>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</si>
  <si>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</si>
  <si>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</si>
  <si>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</si>
  <si>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</si>
  <si>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</si>
  <si>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</si>
  <si>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</si>
  <si>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</si>
  <si>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</si>
  <si>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</si>
  <si>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</si>
  <si>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</si>
  <si>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</si>
  <si>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</si>
  <si>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</si>
  <si>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</si>
  <si>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</si>
  <si>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</si>
  <si>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</si>
  <si>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</si>
  <si>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</si>
  <si>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</si>
  <si>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</si>
  <si>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</si>
  <si>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</si>
  <si>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</si>
  <si>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</si>
  <si>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</si>
  <si>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</si>
  <si>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</si>
  <si>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</si>
  <si>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</si>
  <si>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</si>
  <si>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</si>
  <si>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</si>
  <si>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</si>
  <si>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</si>
  <si>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</si>
  <si>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</si>
  <si>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</si>
  <si>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</si>
  <si>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</si>
  <si>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</si>
  <si>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</si>
  <si>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</si>
  <si>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</si>
  <si>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</si>
  <si>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</si>
  <si>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</si>
  <si>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</si>
  <si>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</si>
  <si>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</si>
  <si>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</si>
  <si>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</si>
  <si>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</si>
  <si>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</si>
  <si>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</si>
  <si>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</si>
  <si>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</si>
  <si>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</si>
  <si>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</si>
  <si>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</si>
  <si>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</si>
  <si>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</si>
  <si>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</si>
  <si>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</si>
  <si>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</si>
  <si>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</si>
  <si>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</si>
  <si>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</si>
  <si>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</si>
  <si>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</si>
  <si>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</si>
  <si>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</si>
  <si>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</si>
  <si>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</si>
  <si>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</si>
  <si>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</si>
  <si>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</si>
  <si>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</si>
  <si>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</si>
  <si>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</si>
  <si>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</si>
  <si>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</si>
  <si>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</si>
  <si>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</si>
  <si>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</si>
  <si>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</si>
  <si>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</si>
  <si>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</si>
  <si>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</si>
  <si>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</si>
  <si>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</si>
  <si>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</si>
  <si>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</si>
  <si>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</si>
  <si>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</si>
  <si>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</si>
  <si>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</si>
  <si>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</si>
  <si>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</si>
  <si>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</si>
  <si>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</si>
  <si>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</si>
  <si>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</si>
  <si>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</si>
  <si>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</si>
  <si>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</si>
  <si>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</si>
  <si>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</si>
  <si>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</si>
  <si>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</si>
  <si>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</si>
  <si>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</si>
  <si>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</si>
  <si>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</si>
  <si>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</si>
  <si>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</si>
  <si>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</si>
  <si>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</si>
  <si>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</si>
  <si>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</si>
  <si>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</si>
  <si>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</si>
  <si>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</si>
  <si>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</si>
  <si>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</si>
  <si>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</si>
  <si>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</si>
  <si>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</si>
  <si>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</si>
  <si>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</si>
  <si>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</si>
  <si>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</si>
  <si>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</si>
  <si>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</si>
  <si>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</si>
  <si>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</si>
  <si>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</si>
  <si>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</si>
  <si>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</si>
  <si>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</si>
  <si>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</si>
  <si>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</si>
  <si>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</si>
  <si>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</si>
  <si>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</si>
  <si>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</si>
  <si>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</si>
  <si>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</si>
  <si>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</si>
  <si>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</si>
  <si>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</si>
  <si>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</si>
  <si>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</si>
  <si>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</si>
  <si>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</si>
  <si>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</si>
  <si>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</si>
  <si>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</si>
  <si>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</si>
  <si>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</si>
  <si>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</si>
  <si>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</si>
  <si>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</si>
  <si>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</si>
  <si>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</si>
  <si>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</si>
  <si>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</si>
  <si>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</si>
  <si>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</si>
  <si>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</si>
  <si>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</si>
  <si>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</si>
  <si>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</si>
  <si>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</si>
  <si>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</si>
  <si>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</si>
  <si>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</si>
  <si>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</si>
  <si>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</si>
  <si>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</si>
  <si>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</si>
  <si>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</si>
  <si>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</si>
  <si>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</si>
  <si>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</si>
  <si>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</si>
  <si>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</si>
  <si>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</si>
  <si>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</si>
  <si>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</si>
  <si>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</si>
  <si>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</si>
  <si>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</si>
  <si>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</si>
  <si>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</si>
  <si>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</si>
  <si>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</si>
  <si>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</si>
  <si>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</si>
  <si>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</si>
  <si>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</si>
  <si>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</si>
  <si>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</si>
  <si>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</si>
  <si>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</si>
  <si>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</si>
  <si>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</si>
  <si>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</si>
  <si>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</si>
  <si>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</si>
  <si>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</si>
  <si>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</si>
  <si>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</si>
  <si>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</si>
  <si>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</si>
  <si>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</si>
  <si>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</si>
  <si>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</si>
  <si>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</si>
  <si>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</si>
  <si>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</si>
  <si>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</si>
  <si>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</si>
  <si>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</si>
  <si>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</si>
  <si>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</si>
  <si>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</si>
  <si>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</si>
  <si>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</si>
  <si>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</si>
  <si>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</si>
  <si>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</si>
  <si>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</si>
  <si>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</si>
  <si>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</si>
  <si>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</si>
  <si>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</si>
  <si>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</si>
  <si>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</si>
  <si>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</si>
  <si>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</si>
  <si>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</si>
  <si>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</si>
  <si>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</si>
  <si>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</si>
  <si>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</si>
  <si>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</si>
  <si>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</si>
  <si>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</si>
  <si>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</si>
  <si>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</si>
  <si>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</si>
  <si>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</si>
  <si>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</si>
  <si>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</si>
  <si>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</si>
  <si>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</si>
  <si>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</si>
  <si>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</si>
  <si>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</si>
  <si>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</si>
  <si>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</si>
  <si>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</si>
  <si>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</si>
  <si>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</si>
  <si>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</si>
  <si>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</si>
  <si>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</si>
  <si>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</si>
  <si>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</si>
  <si>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</si>
  <si>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</si>
  <si>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</si>
  <si>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</si>
  <si>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</si>
  <si>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</si>
  <si>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</si>
  <si>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</si>
  <si>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</si>
  <si>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</si>
  <si>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</si>
  <si>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</si>
  <si>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</si>
  <si>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</si>
  <si>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</si>
  <si>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</si>
  <si>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</si>
  <si>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</si>
  <si>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</si>
  <si>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</si>
  <si>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</si>
  <si>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</si>
  <si>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</si>
  <si>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</si>
  <si>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</si>
  <si>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</si>
  <si>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</si>
  <si>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</si>
  <si>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</si>
  <si>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</si>
  <si>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</si>
  <si>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</si>
  <si>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</si>
  <si>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</si>
  <si>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</si>
  <si>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</si>
  <si>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</si>
  <si>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</si>
  <si>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</si>
  <si>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</si>
  <si>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</si>
  <si>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</si>
  <si>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</si>
  <si>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</si>
  <si>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</si>
  <si>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</si>
  <si>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</si>
  <si>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</si>
  <si>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</si>
  <si>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</si>
  <si>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</si>
  <si>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</si>
  <si>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</si>
  <si>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</si>
  <si>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</si>
  <si>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</si>
  <si>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</si>
  <si>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</si>
  <si>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</si>
  <si>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</si>
  <si>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</si>
  <si>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</si>
  <si>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</si>
  <si>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</si>
  <si>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</si>
  <si>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</si>
  <si>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</si>
  <si>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</si>
  <si>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</si>
  <si>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</si>
  <si>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</si>
  <si>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</si>
  <si>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</si>
  <si>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</si>
  <si>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</si>
  <si>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</si>
  <si>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</si>
  <si>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</si>
  <si>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</si>
  <si>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</si>
  <si>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</si>
  <si>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</si>
  <si>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</si>
  <si>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</si>
  <si>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</si>
  <si>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</si>
  <si>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</si>
  <si>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</si>
  <si>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</si>
  <si>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</si>
  <si>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</si>
  <si>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</si>
  <si>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</si>
  <si>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</si>
  <si>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</si>
  <si>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</si>
  <si>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</si>
  <si>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</si>
  <si>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</si>
  <si>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</si>
  <si>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</si>
  <si>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</si>
  <si>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</si>
  <si>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</si>
  <si>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</si>
  <si>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</si>
  <si>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</si>
  <si>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</si>
  <si>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</si>
  <si>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</si>
  <si>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</si>
  <si>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</si>
  <si>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</si>
  <si>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</si>
  <si>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</si>
  <si>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</si>
  <si>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</si>
  <si>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</si>
  <si>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</si>
  <si>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</si>
  <si>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</si>
  <si>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</si>
  <si>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</si>
  <si>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</si>
  <si>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</si>
  <si>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</si>
  <si>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</si>
  <si>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</si>
  <si>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</si>
  <si>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</si>
  <si>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</si>
  <si>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</si>
  <si>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</si>
  <si>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</si>
  <si>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</si>
  <si>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</si>
  <si>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</si>
  <si>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</si>
  <si>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</si>
  <si>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</si>
  <si>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</si>
  <si>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</si>
  <si>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</si>
  <si>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</si>
  <si>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</si>
  <si>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</si>
  <si>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</si>
  <si>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</si>
  <si>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</si>
  <si>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</si>
  <si>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</si>
  <si>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</si>
  <si>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</si>
  <si>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</si>
  <si>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</si>
  <si>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</si>
  <si>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</si>
  <si>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</si>
  <si>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</si>
  <si>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</si>
  <si>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</si>
  <si>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</si>
  <si>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</si>
  <si>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</si>
  <si>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</si>
  <si>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</si>
  <si>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</si>
  <si>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</si>
  <si>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</si>
  <si>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</si>
  <si>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</si>
  <si>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</si>
  <si>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</si>
  <si>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</si>
  <si>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</si>
  <si>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</si>
  <si>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</si>
  <si>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</si>
  <si>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</si>
  <si>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</si>
  <si>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</si>
  <si>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</si>
  <si>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</si>
  <si>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</si>
  <si>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</si>
  <si>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</si>
  <si>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</si>
  <si>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</si>
  <si>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</si>
  <si>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</si>
  <si>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</si>
  <si>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</si>
  <si>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</si>
  <si>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</si>
  <si>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</si>
  <si>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</si>
  <si>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</si>
  <si>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</si>
  <si>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</si>
  <si>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</si>
  <si>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</si>
  <si>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</si>
  <si>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</si>
  <si>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</si>
  <si>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</si>
  <si>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</si>
  <si>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</si>
  <si>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</si>
  <si>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</si>
  <si>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</si>
  <si>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</si>
  <si>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</si>
  <si>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</si>
  <si>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</si>
  <si>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</si>
  <si>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</si>
  <si>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</si>
  <si>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</si>
  <si>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</si>
  <si>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</si>
  <si>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</si>
  <si>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</si>
  <si>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</si>
  <si>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</si>
  <si>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</si>
  <si>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</si>
  <si>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</si>
  <si>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</si>
  <si>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</si>
  <si>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</si>
  <si>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</si>
  <si>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</si>
  <si>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</si>
  <si>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</si>
  <si>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</si>
  <si>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</si>
  <si>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</si>
  <si>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</si>
  <si>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</si>
  <si>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</si>
  <si>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</si>
  <si>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</si>
  <si>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</si>
  <si>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</si>
  <si>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</si>
  <si>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</si>
  <si>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</si>
  <si>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</si>
  <si>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</si>
  <si>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</si>
  <si>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</si>
  <si>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</si>
  <si>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</si>
  <si>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</si>
  <si>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</si>
  <si>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</si>
  <si>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</si>
  <si>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</si>
  <si>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</si>
  <si>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</si>
  <si>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</si>
  <si>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</si>
  <si>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</si>
  <si>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</si>
  <si>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</si>
  <si>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</si>
  <si>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</si>
  <si>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</si>
  <si>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</si>
  <si>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</si>
  <si>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</si>
  <si>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</si>
  <si>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</si>
  <si>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</si>
  <si>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</si>
  <si>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</si>
  <si>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</si>
  <si>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</si>
  <si>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</si>
  <si>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</si>
  <si>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</si>
  <si>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</si>
  <si>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</si>
  <si>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</si>
  <si>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</si>
  <si>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</si>
  <si>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</si>
  <si>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</si>
  <si>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</si>
  <si>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</si>
  <si>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</si>
  <si>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</si>
  <si>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</si>
  <si>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</si>
  <si>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</si>
  <si>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</si>
  <si>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</si>
  <si>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</si>
  <si>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</si>
  <si>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</si>
  <si>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</si>
  <si>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</si>
  <si>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</si>
  <si>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</si>
  <si>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</si>
  <si>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</si>
  <si>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</si>
  <si>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</si>
  <si>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</si>
  <si>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</si>
  <si>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</si>
  <si>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</si>
  <si>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</si>
  <si>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</si>
  <si>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</si>
  <si>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</si>
  <si>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</si>
  <si>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</si>
  <si>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</si>
  <si>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</si>
  <si>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</si>
  <si>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</si>
  <si>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</si>
  <si>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</si>
  <si>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</si>
  <si>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</si>
  <si>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</si>
  <si>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</si>
  <si>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</si>
  <si>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</si>
  <si>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</si>
  <si>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</si>
  <si>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</si>
  <si>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</si>
  <si>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</si>
  <si>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</si>
  <si>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</si>
  <si>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</si>
  <si>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</si>
  <si>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</si>
  <si>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</si>
  <si>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</si>
  <si>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</si>
  <si>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</si>
  <si>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</si>
  <si>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</si>
  <si>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</si>
  <si>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</si>
  <si>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</si>
  <si>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</si>
  <si>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</si>
  <si>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</si>
  <si>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</si>
  <si>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</si>
  <si>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</si>
  <si>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</si>
  <si>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</si>
  <si>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</si>
  <si>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</si>
  <si>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</si>
  <si>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</si>
  <si>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</si>
  <si>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</si>
  <si>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</si>
  <si>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</si>
  <si>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</si>
  <si>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</si>
  <si>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</si>
  <si>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</si>
  <si>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</si>
  <si>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</si>
  <si>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</si>
  <si>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</si>
  <si>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</si>
  <si>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</si>
  <si>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</si>
  <si>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</si>
  <si>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</si>
  <si>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</si>
  <si>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</si>
  <si>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</si>
  <si>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</si>
  <si>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</si>
  <si>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</si>
  <si>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</si>
  <si>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</si>
  <si>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</si>
  <si>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</si>
  <si>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</si>
  <si>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</si>
  <si>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</si>
  <si>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</si>
  <si>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</si>
  <si>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</si>
  <si>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</si>
  <si>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</si>
  <si>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</si>
  <si>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</si>
  <si>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</si>
  <si>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</si>
  <si>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</si>
  <si>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</si>
  <si>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</si>
  <si>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</si>
  <si>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</si>
  <si>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</si>
  <si>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</si>
  <si>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</si>
  <si>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</si>
  <si>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</si>
  <si>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</si>
  <si>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</si>
  <si>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</si>
  <si>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</si>
  <si>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</si>
  <si>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</si>
  <si>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</si>
  <si>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</si>
  <si>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</si>
  <si>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</si>
  <si>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</si>
  <si>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</si>
  <si>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</si>
  <si>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</si>
  <si>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</si>
  <si>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</si>
  <si>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</si>
  <si>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</si>
  <si>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</si>
  <si>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</si>
  <si>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</si>
  <si>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</si>
  <si>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</si>
  <si>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</si>
  <si>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</si>
  <si>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</si>
  <si>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</si>
  <si>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</si>
  <si>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</si>
  <si>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</si>
  <si>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</si>
  <si>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</si>
  <si>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</si>
  <si>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</si>
  <si>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</si>
  <si>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</si>
  <si>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</si>
  <si>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</si>
  <si>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</si>
  <si>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</si>
  <si>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</si>
  <si>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</si>
  <si>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</si>
  <si>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</si>
  <si>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</si>
  <si>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</si>
  <si>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</si>
  <si>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</si>
  <si>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</si>
  <si>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</si>
  <si>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</si>
  <si>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</si>
  <si>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</si>
  <si>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</si>
  <si>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</si>
  <si>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</si>
  <si>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</si>
  <si>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</si>
  <si>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</si>
  <si>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</si>
  <si>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</si>
  <si>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</si>
  <si>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</si>
  <si>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</si>
  <si>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</si>
  <si>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</si>
  <si>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</si>
  <si>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</si>
  <si>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</si>
  <si>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</si>
  <si>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</si>
  <si>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</si>
  <si>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</si>
  <si>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</si>
  <si>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</si>
  <si>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</si>
  <si>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</si>
  <si>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</si>
  <si>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</si>
  <si>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</si>
  <si>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</si>
  <si>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</si>
  <si>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</si>
  <si>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</si>
  <si>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</si>
  <si>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</si>
  <si>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</si>
  <si>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</si>
  <si>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</si>
  <si>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</si>
  <si>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</si>
  <si>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</si>
  <si>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</si>
  <si>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</si>
  <si>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</si>
  <si>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</si>
  <si>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</si>
  <si>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</si>
  <si>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</si>
  <si>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</si>
  <si>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</si>
  <si>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</si>
  <si>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</si>
  <si>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</si>
  <si>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</si>
  <si>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</si>
  <si>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</si>
  <si>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</si>
  <si>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</si>
  <si>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</si>
  <si>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</si>
  <si>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</si>
  <si>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</si>
  <si>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</si>
  <si>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</si>
  <si>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</si>
  <si>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</si>
  <si>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</si>
  <si>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</si>
  <si>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</si>
  <si>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</si>
  <si>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</si>
  <si>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</si>
  <si>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</si>
  <si>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</si>
  <si>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</si>
  <si>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</si>
  <si>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</si>
  <si>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</si>
  <si>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</si>
  <si>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</si>
  <si>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</si>
  <si>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</si>
  <si>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</si>
  <si>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</si>
  <si>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</si>
  <si>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</si>
  <si>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</si>
  <si>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</si>
  <si>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</si>
  <si>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</si>
  <si>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</si>
  <si>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</si>
  <si>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</si>
  <si>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</si>
  <si>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</si>
  <si>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</si>
  <si>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</si>
  <si>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</si>
  <si>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</si>
  <si>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</si>
  <si>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</si>
  <si>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</si>
  <si>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</si>
  <si>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</si>
  <si>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</si>
  <si>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</si>
  <si>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</si>
  <si>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</si>
  <si>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</si>
  <si>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</si>
  <si>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</si>
  <si>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</si>
  <si>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</si>
  <si>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</si>
  <si>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</si>
  <si>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</si>
  <si>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</si>
  <si>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</si>
  <si>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</si>
  <si>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</si>
  <si>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</si>
  <si>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</si>
  <si>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</si>
  <si>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</si>
  <si>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</si>
  <si>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</si>
  <si>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</si>
  <si>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</si>
  <si>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</si>
  <si>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</si>
  <si>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</si>
  <si>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</si>
  <si>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</si>
  <si>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</si>
  <si>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</si>
  <si>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</si>
  <si>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</si>
  <si>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</si>
  <si>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</si>
  <si>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</si>
  <si>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</si>
  <si>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</si>
  <si>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</si>
  <si>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</si>
  <si>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</si>
  <si>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</si>
  <si>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</si>
  <si>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</si>
  <si>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</si>
  <si>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</si>
  <si>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</si>
  <si>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</si>
  <si>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</si>
  <si>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</si>
  <si>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</si>
  <si>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</si>
  <si>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</si>
  <si>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</si>
  <si>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</si>
  <si>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</si>
  <si>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</si>
  <si>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</si>
  <si>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</si>
  <si>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</si>
  <si>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</si>
  <si>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</si>
  <si>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</si>
  <si>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</si>
  <si>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</si>
  <si>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</si>
  <si>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</si>
  <si>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</si>
  <si>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</si>
  <si>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</si>
  <si>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</si>
  <si>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</si>
  <si>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</si>
  <si>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</si>
  <si>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</si>
  <si>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</si>
  <si>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</si>
  <si>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</si>
  <si>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</si>
  <si>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</si>
  <si>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</si>
  <si>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</si>
  <si>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</si>
  <si>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</si>
  <si>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</si>
  <si>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</si>
  <si>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</si>
  <si>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</si>
  <si>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</si>
  <si>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</si>
  <si>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</si>
  <si>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</si>
  <si>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</si>
  <si>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</si>
  <si>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</si>
  <si>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</si>
  <si>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</si>
  <si>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</si>
  <si>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</si>
  <si>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</si>
  <si>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</si>
  <si>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</si>
  <si>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</si>
  <si>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</si>
  <si>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</si>
  <si>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</si>
  <si>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</si>
  <si>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</si>
  <si>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</si>
  <si>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</si>
  <si>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</si>
  <si>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</si>
  <si>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</si>
  <si>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</si>
  <si>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</si>
  <si>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</si>
  <si>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</si>
  <si>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</si>
  <si>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</si>
  <si>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</si>
  <si>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</si>
  <si>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</si>
  <si>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</si>
  <si>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</si>
  <si>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</si>
  <si>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</si>
  <si>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</si>
  <si>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</si>
  <si>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</si>
  <si>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</si>
  <si>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</si>
  <si>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</si>
  <si>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</si>
  <si>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</si>
  <si>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</si>
  <si>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</si>
  <si>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</si>
  <si>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</si>
  <si>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</si>
  <si>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</si>
  <si>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</si>
  <si>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</si>
  <si>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</si>
  <si>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</si>
  <si>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</si>
  <si>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</si>
  <si>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</si>
  <si>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</si>
  <si>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</si>
  <si>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</si>
  <si>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</si>
  <si>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</si>
  <si>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</si>
  <si>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</si>
  <si>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</si>
  <si>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</si>
  <si>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</si>
  <si>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</si>
  <si>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</si>
  <si>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</si>
  <si>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</si>
  <si>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</si>
  <si>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</si>
  <si>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</si>
  <si>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</si>
  <si>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</si>
  <si>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</si>
  <si>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</si>
  <si>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</si>
  <si>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</si>
  <si>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</si>
  <si>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</si>
  <si>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</si>
  <si>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</si>
  <si>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</si>
  <si>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</si>
  <si>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</si>
  <si>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</si>
  <si>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</si>
  <si>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</si>
  <si>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</si>
  <si>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</si>
  <si>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</si>
  <si>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</si>
  <si>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</si>
  <si>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</si>
  <si>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</si>
  <si>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</si>
  <si>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</si>
  <si>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</si>
  <si>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</si>
  <si>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</si>
  <si>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</si>
  <si>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</si>
  <si>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</si>
  <si>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</si>
  <si>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</si>
  <si>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</si>
  <si>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</si>
  <si>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</si>
  <si>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</si>
  <si>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</si>
  <si>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</si>
  <si>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</si>
  <si>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</si>
  <si>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</si>
  <si>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</si>
  <si>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</si>
  <si>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</si>
  <si>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</si>
  <si>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</si>
  <si>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</si>
  <si>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</si>
  <si>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</si>
  <si>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</si>
  <si>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</si>
  <si>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</si>
  <si>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</si>
  <si>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</si>
  <si>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</si>
  <si>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</si>
  <si>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</si>
  <si>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</si>
  <si>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</si>
  <si>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</si>
  <si>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</si>
  <si>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</si>
  <si>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</si>
  <si>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</si>
  <si>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</si>
  <si>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</si>
  <si>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</si>
  <si>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</si>
  <si>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</si>
  <si>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</si>
  <si>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</si>
  <si>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</si>
  <si>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</si>
  <si>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</si>
  <si>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</si>
  <si>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</si>
  <si>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</si>
  <si>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</si>
  <si>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</si>
  <si>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</si>
  <si>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</si>
  <si>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</si>
  <si>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</si>
  <si>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</si>
  <si>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</si>
  <si>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</si>
  <si>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</si>
  <si>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</si>
  <si>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</si>
  <si>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</si>
  <si>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</si>
  <si>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</si>
  <si>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</si>
  <si>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</si>
  <si>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</si>
  <si>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</si>
  <si>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</si>
  <si>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</si>
  <si>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</si>
  <si>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</si>
  <si>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</si>
  <si>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</si>
  <si>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</si>
  <si>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</si>
  <si>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</si>
  <si>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</si>
  <si>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</si>
  <si>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</si>
  <si>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</si>
  <si>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</si>
  <si>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</si>
  <si>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</si>
  <si>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</si>
  <si>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</si>
  <si>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</si>
  <si>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</si>
  <si>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</si>
  <si>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</si>
  <si>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</si>
  <si>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</si>
  <si>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</si>
  <si>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</si>
  <si>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</si>
  <si>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</si>
  <si>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</si>
  <si>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</si>
  <si>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</si>
  <si>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</si>
  <si>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</si>
  <si>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</si>
  <si>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</si>
  <si>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</si>
  <si>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</si>
  <si>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</si>
  <si>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</si>
  <si>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</si>
  <si>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</si>
  <si>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</si>
  <si>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</si>
  <si>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</si>
  <si>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</si>
  <si>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</si>
  <si>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</si>
  <si>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</si>
  <si>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</si>
  <si>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</si>
  <si>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</si>
  <si>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</si>
  <si>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</si>
  <si>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</si>
  <si>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</si>
  <si>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</si>
  <si>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</si>
  <si>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</si>
  <si>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</si>
  <si>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</si>
  <si>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</si>
  <si>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</si>
  <si>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</si>
  <si>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</si>
  <si>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</si>
  <si>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</si>
  <si>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</si>
  <si>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</si>
  <si>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</si>
  <si>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</si>
  <si>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</si>
  <si>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</si>
  <si>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</si>
  <si>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</si>
  <si>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</si>
  <si>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</si>
  <si>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</si>
  <si>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</si>
  <si>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</si>
  <si>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</si>
  <si>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</si>
  <si>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</si>
  <si>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</si>
  <si>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</si>
  <si>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</si>
  <si>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</si>
  <si>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</si>
  <si>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</si>
  <si>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</si>
  <si>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</si>
  <si>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</si>
  <si>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</si>
  <si>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</si>
  <si>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</si>
  <si>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</si>
  <si>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</si>
  <si>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</si>
  <si>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</si>
  <si>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</si>
  <si>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</si>
  <si>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</si>
  <si>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</si>
  <si>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</si>
  <si>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</si>
  <si>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</si>
  <si>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</si>
  <si>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</si>
  <si>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</si>
  <si>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</si>
  <si>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</si>
  <si>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</si>
  <si>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</si>
  <si>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</si>
  <si>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</si>
  <si>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</si>
  <si>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</si>
  <si>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</si>
  <si>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</si>
  <si>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</si>
  <si>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</si>
  <si>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</si>
  <si>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</si>
  <si>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</si>
  <si>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</si>
  <si>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</si>
  <si>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</si>
  <si>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</si>
  <si>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</si>
  <si>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</si>
  <si>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</si>
  <si>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</si>
  <si>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</si>
  <si>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</si>
  <si>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</si>
  <si>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</si>
  <si>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</si>
  <si>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</si>
  <si>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</si>
  <si>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</si>
  <si>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</si>
  <si>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</si>
  <si>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</si>
  <si>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</si>
  <si>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</si>
  <si>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</si>
  <si>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</si>
  <si>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</si>
  <si>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</si>
  <si>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</si>
  <si>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</si>
  <si>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</si>
  <si>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</si>
  <si>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</si>
  <si>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</si>
  <si>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</si>
  <si>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</si>
  <si>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</si>
  <si>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</si>
  <si>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</si>
  <si>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</si>
  <si>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</si>
  <si>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</si>
  <si>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</si>
  <si>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</si>
  <si>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</si>
  <si>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</si>
  <si>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</si>
  <si>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</si>
  <si>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</si>
  <si>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</si>
  <si>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</si>
  <si>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</si>
  <si>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</si>
  <si>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</si>
  <si>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</si>
  <si>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</si>
  <si>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</si>
  <si>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</si>
  <si>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</si>
  <si>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</si>
  <si>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</si>
  <si>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</si>
  <si>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</si>
  <si>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</si>
  <si>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</si>
  <si>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</si>
  <si>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</si>
  <si>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</si>
  <si>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</si>
  <si>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</si>
  <si>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</si>
  <si>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</si>
  <si>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</si>
  <si>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</si>
  <si>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</si>
  <si>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</si>
  <si>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</si>
  <si>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</si>
  <si>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</si>
  <si>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</si>
  <si>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</si>
  <si>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</si>
  <si>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</si>
  <si>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</si>
  <si>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</si>
  <si>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</si>
  <si>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</si>
  <si>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</si>
  <si>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</si>
  <si>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</si>
  <si>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</si>
  <si>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</si>
  <si>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</si>
  <si>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</si>
  <si>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</si>
  <si>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</si>
  <si>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</si>
  <si>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</si>
  <si>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</si>
  <si>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</si>
  <si>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</si>
  <si>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</si>
  <si>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</si>
  <si>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</si>
  <si>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</si>
  <si>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</si>
  <si>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</si>
  <si>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</si>
  <si>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</si>
  <si>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</si>
  <si>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</si>
  <si>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</si>
  <si>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</si>
  <si>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</si>
  <si>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</si>
  <si>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</si>
  <si>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</si>
  <si>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</si>
  <si>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</si>
  <si>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</si>
  <si>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</si>
  <si>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</si>
  <si>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</si>
  <si>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</si>
  <si>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</si>
  <si>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</si>
  <si>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</si>
  <si>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</si>
  <si>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</si>
  <si>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</si>
  <si>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</si>
  <si>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</si>
  <si>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</si>
  <si>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</si>
  <si>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</si>
  <si>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</si>
  <si>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</si>
  <si>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</si>
  <si>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</si>
  <si>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</si>
  <si>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</si>
  <si>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</si>
  <si>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</si>
  <si>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</si>
  <si>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</si>
  <si>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</si>
  <si>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</si>
  <si>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</si>
  <si>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</si>
  <si>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</si>
  <si>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</si>
  <si>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</si>
  <si>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</si>
  <si>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</si>
  <si>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</si>
  <si>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</si>
  <si>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</si>
  <si>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</si>
  <si>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</si>
  <si>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</si>
  <si>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</si>
  <si>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</si>
  <si>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</si>
  <si>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</si>
  <si>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</si>
  <si>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</si>
  <si>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</si>
  <si>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</si>
  <si>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</si>
  <si>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</si>
  <si>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</si>
  <si>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</si>
  <si>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</si>
  <si>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</si>
  <si>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</si>
  <si>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</si>
  <si>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</si>
  <si>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</si>
  <si>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</si>
  <si>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</si>
  <si>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</si>
  <si>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</si>
  <si>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</si>
  <si>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</si>
  <si>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</si>
  <si>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</si>
  <si>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</si>
  <si>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</si>
  <si>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</si>
  <si>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</si>
  <si>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</si>
  <si>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</si>
  <si>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</si>
  <si>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</si>
  <si>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</si>
  <si>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</si>
  <si>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</si>
  <si>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</si>
  <si>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</si>
  <si>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</si>
  <si>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</si>
  <si>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</si>
  <si>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</si>
  <si>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</si>
  <si>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</si>
  <si>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</si>
  <si>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</si>
  <si>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</si>
  <si>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</si>
  <si>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</si>
  <si>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</si>
  <si>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</si>
  <si>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</si>
  <si>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</si>
  <si>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</si>
  <si>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</si>
  <si>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</si>
  <si>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</si>
  <si>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</si>
  <si>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</si>
  <si>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</si>
  <si>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</si>
  <si>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</si>
  <si>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</si>
  <si>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</si>
  <si>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</si>
  <si>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</si>
  <si>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</si>
  <si>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</si>
  <si>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</si>
  <si>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</si>
  <si>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</si>
  <si>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</si>
  <si>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</si>
  <si>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</si>
  <si>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</si>
  <si>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</si>
  <si>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</si>
  <si>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</si>
  <si>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</si>
  <si>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</si>
  <si>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</si>
  <si>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</si>
  <si>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</si>
  <si>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</si>
  <si>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</si>
  <si>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</si>
  <si>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</si>
  <si>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</si>
  <si>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</si>
  <si>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</si>
  <si>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</si>
  <si>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</si>
  <si>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</si>
  <si>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</si>
  <si>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</si>
  <si>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</si>
  <si>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</si>
  <si>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</si>
  <si>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</si>
  <si>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</si>
  <si>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</si>
  <si>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</si>
  <si>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</si>
  <si>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</si>
  <si>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</si>
  <si>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</si>
  <si>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</si>
  <si>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</si>
  <si>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</si>
  <si>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</si>
  <si>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</si>
  <si>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</si>
  <si>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</si>
  <si>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</si>
  <si>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</si>
  <si>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</si>
  <si>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</si>
  <si>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</si>
  <si>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</si>
  <si>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</si>
  <si>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</si>
  <si>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</si>
  <si>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</si>
  <si>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</si>
  <si>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</si>
  <si>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</si>
  <si>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</si>
  <si>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</si>
  <si>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</si>
  <si>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</si>
  <si>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</si>
  <si>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</si>
  <si>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</si>
  <si>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</si>
  <si>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</si>
  <si>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</si>
  <si>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</si>
  <si>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</si>
  <si>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</si>
  <si>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</si>
  <si>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</si>
  <si>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</si>
  <si>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</si>
  <si>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</si>
  <si>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</si>
  <si>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</si>
  <si>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</si>
  <si>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</si>
  <si>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</si>
  <si>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</si>
  <si>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</si>
  <si>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</si>
  <si>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</si>
  <si>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</si>
  <si>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</si>
  <si>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</si>
  <si>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</si>
  <si>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</si>
  <si>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</si>
  <si>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</si>
  <si>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</si>
  <si>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</si>
  <si>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</si>
  <si>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</si>
  <si>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</si>
  <si>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</si>
  <si>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</si>
  <si>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</si>
  <si>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</si>
  <si>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</si>
  <si>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</si>
  <si>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</si>
  <si>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</si>
  <si>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</si>
  <si>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</si>
  <si>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</si>
  <si>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</si>
  <si>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</si>
  <si>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</si>
  <si>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</si>
  <si>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</si>
  <si>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</si>
  <si>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</si>
  <si>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</si>
  <si>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</si>
  <si>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</si>
  <si>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</si>
  <si>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</si>
  <si>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</si>
  <si>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</si>
  <si>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</si>
  <si>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</si>
  <si>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</si>
  <si>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</si>
  <si>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</si>
  <si>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</si>
  <si>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</si>
  <si>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</si>
  <si>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</si>
  <si>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</si>
  <si>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</si>
  <si>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</si>
  <si>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</si>
  <si>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</si>
  <si>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</si>
  <si>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</si>
  <si>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</si>
  <si>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</si>
  <si>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</si>
  <si>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</si>
  <si>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</si>
  <si>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</si>
  <si>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</si>
  <si>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</si>
  <si>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</si>
  <si>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</si>
  <si>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</si>
  <si>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</si>
  <si>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</si>
  <si>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</si>
  <si>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</si>
  <si>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</si>
  <si>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</si>
  <si>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</si>
  <si>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</si>
  <si>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</si>
  <si>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</si>
  <si>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</si>
  <si>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</si>
  <si>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</si>
  <si>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</si>
  <si>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</si>
  <si>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</si>
  <si>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</si>
  <si>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</si>
  <si>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</si>
  <si>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</si>
  <si>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</si>
  <si>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</si>
  <si>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</si>
  <si>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</si>
  <si>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</si>
  <si>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</si>
  <si>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</si>
  <si>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</si>
  <si>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</si>
  <si>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</si>
  <si>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</si>
  <si>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</si>
  <si>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</si>
  <si>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</si>
  <si>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</si>
  <si>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</si>
  <si>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</si>
  <si>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</si>
  <si>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</si>
  <si>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</si>
  <si>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</si>
  <si>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</si>
  <si>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</si>
  <si>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</si>
  <si>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</si>
  <si>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</si>
  <si>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</si>
  <si>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</si>
  <si>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</si>
  <si>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</si>
  <si>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</si>
  <si>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</si>
  <si>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</si>
  <si>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</si>
  <si>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</si>
  <si>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</si>
  <si>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</si>
  <si>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</si>
  <si>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</si>
  <si>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</si>
  <si>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</si>
  <si>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</si>
  <si>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</si>
  <si>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</si>
  <si>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</si>
  <si>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</si>
  <si>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</si>
  <si>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</si>
  <si>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</si>
  <si>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</si>
  <si>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</si>
  <si>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</si>
  <si>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</si>
  <si>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</si>
  <si>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</si>
  <si>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</si>
  <si>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</si>
  <si>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</si>
  <si>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</si>
  <si>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</si>
  <si>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</si>
  <si>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</si>
  <si>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</si>
  <si>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</si>
  <si>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</si>
  <si>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</si>
  <si>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</si>
  <si>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</si>
  <si>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</si>
  <si>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</si>
  <si>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</si>
  <si>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</si>
  <si>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</si>
  <si>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</si>
  <si>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</si>
  <si>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</si>
  <si>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</si>
  <si>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</si>
  <si>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</si>
  <si>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</si>
  <si>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</si>
  <si>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</si>
  <si>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</si>
  <si>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</si>
  <si>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</si>
  <si>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</si>
  <si>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</si>
  <si>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</si>
  <si>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</si>
  <si>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</si>
  <si>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</si>
  <si>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</si>
  <si>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</si>
  <si>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</si>
  <si>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</si>
  <si>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</si>
  <si>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</si>
  <si>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</si>
  <si>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</si>
  <si>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</si>
  <si>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</si>
  <si>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</si>
  <si>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</si>
  <si>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</si>
  <si>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</si>
  <si>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</si>
  <si>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</si>
  <si>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</si>
  <si>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</si>
  <si>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</si>
  <si>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</si>
  <si>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</si>
  <si>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</si>
  <si>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</si>
  <si>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</si>
  <si>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</si>
  <si>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</si>
  <si>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</si>
  <si>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</si>
  <si>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</si>
  <si>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</si>
  <si>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</si>
  <si>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</si>
  <si>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</si>
  <si>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</si>
  <si>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</si>
  <si>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</si>
  <si>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</si>
  <si>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</si>
  <si>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</si>
  <si>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</si>
  <si>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</si>
  <si>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</si>
  <si>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</si>
  <si>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</si>
  <si>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</si>
  <si>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</si>
  <si>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</si>
  <si>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</si>
  <si>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</si>
  <si>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</si>
  <si>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</si>
  <si>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</si>
  <si>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</si>
  <si>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</si>
  <si>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</si>
  <si>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</si>
  <si>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</si>
  <si>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</si>
  <si>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</si>
  <si>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</si>
  <si>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</si>
  <si>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</si>
  <si>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</si>
  <si>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</si>
  <si>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</si>
  <si>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</si>
  <si>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</si>
  <si>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</si>
  <si>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</si>
  <si>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</si>
  <si>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</si>
  <si>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</si>
  <si>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</si>
  <si>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</si>
  <si>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</si>
  <si>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</si>
  <si>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</si>
  <si>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</si>
  <si>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</si>
  <si>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</si>
  <si>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</si>
  <si>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</si>
  <si>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</si>
  <si>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</si>
  <si>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</si>
  <si>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</si>
  <si>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</si>
  <si>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</si>
  <si>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</si>
  <si>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</si>
  <si>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</si>
  <si>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</si>
  <si>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</si>
  <si>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</si>
  <si>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</si>
  <si>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</si>
  <si>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</si>
  <si>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</si>
  <si>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</si>
  <si>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</si>
  <si>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</si>
  <si>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</si>
  <si>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</si>
  <si>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</si>
  <si>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</si>
  <si>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</si>
  <si>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</si>
  <si>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</si>
  <si>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</si>
  <si>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</si>
  <si>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</si>
  <si>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</si>
  <si>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</si>
  <si>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</si>
  <si>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</si>
  <si>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</si>
  <si>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</si>
  <si>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</si>
  <si>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</si>
  <si>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</si>
  <si>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</si>
  <si>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</si>
  <si>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</si>
  <si>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</si>
  <si>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</si>
  <si>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</si>
  <si>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</si>
  <si>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</si>
  <si>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</si>
  <si>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</si>
  <si>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</si>
  <si>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</si>
  <si>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</si>
  <si>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</si>
  <si>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</si>
  <si>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</si>
  <si>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</si>
  <si>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</si>
  <si>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</si>
  <si>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</si>
  <si>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</si>
  <si>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</si>
  <si>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</si>
  <si>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</si>
  <si>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</si>
  <si>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</si>
  <si>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</si>
  <si>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</si>
  <si>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</si>
  <si>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</si>
  <si>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</si>
  <si>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</si>
  <si>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</si>
  <si>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</si>
  <si>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</si>
  <si>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</si>
  <si>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</si>
  <si>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</si>
  <si>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</si>
  <si>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</si>
  <si>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</si>
  <si>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</si>
  <si>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</si>
  <si>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</si>
  <si>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</si>
  <si>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</si>
  <si>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</si>
  <si>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</si>
  <si>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</si>
  <si>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</si>
  <si>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</si>
  <si>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</si>
  <si>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</si>
  <si>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</si>
  <si>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</si>
  <si>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</si>
  <si>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</si>
  <si>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</si>
  <si>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</si>
  <si>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</si>
  <si>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</si>
  <si>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</si>
  <si>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</si>
  <si>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</si>
  <si>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</si>
  <si>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</si>
  <si>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</si>
  <si>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</si>
  <si>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</si>
  <si>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</si>
  <si>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</si>
  <si>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</si>
  <si>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</si>
  <si>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</si>
  <si>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</si>
  <si>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</si>
  <si>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</si>
  <si>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</si>
  <si>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</si>
  <si>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</si>
  <si>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</si>
  <si>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</si>
  <si>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</si>
  <si>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</si>
  <si>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</si>
  <si>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</si>
  <si>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</si>
  <si>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</si>
  <si>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</si>
  <si>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</si>
  <si>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</si>
  <si>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</si>
  <si>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</si>
  <si>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</si>
  <si>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</si>
  <si>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</si>
  <si>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</si>
  <si>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</si>
  <si>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</si>
  <si>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</si>
  <si>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</si>
  <si>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</si>
  <si>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</si>
  <si>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</si>
  <si>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</si>
  <si>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</si>
  <si>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</si>
  <si>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</si>
  <si>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</si>
  <si>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</si>
  <si>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</si>
  <si>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</si>
  <si>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</si>
  <si>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</si>
  <si>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</si>
  <si>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</si>
  <si>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</si>
  <si>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</si>
  <si>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</si>
  <si>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</si>
  <si>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</si>
  <si>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</si>
  <si>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</si>
  <si>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</si>
  <si>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</si>
  <si>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</si>
  <si>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</si>
  <si>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</si>
  <si>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</si>
  <si>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</si>
  <si>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</si>
  <si>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</si>
  <si>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</si>
  <si>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</si>
  <si>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</si>
  <si>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</si>
  <si>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</si>
  <si>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</si>
  <si>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</si>
  <si>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</si>
  <si>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</si>
  <si>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</si>
  <si>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</si>
  <si>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</si>
  <si>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</si>
  <si>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</si>
  <si>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</si>
  <si>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</si>
  <si>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</si>
  <si>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</si>
  <si>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</si>
  <si>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</si>
  <si>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</si>
  <si>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</si>
  <si>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</si>
  <si>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</si>
  <si>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</si>
  <si>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</si>
  <si>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</si>
  <si>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</si>
  <si>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</si>
  <si>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</si>
  <si>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</si>
  <si>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</si>
  <si>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</si>
  <si>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</si>
  <si>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</si>
  <si>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</si>
  <si>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</si>
  <si>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</si>
  <si>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</si>
  <si>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</si>
  <si>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</si>
  <si>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</si>
  <si>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</si>
  <si>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</si>
  <si>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</si>
  <si>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</si>
  <si>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</si>
  <si>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</si>
  <si>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</si>
  <si>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</si>
  <si>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</si>
  <si>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</si>
  <si>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</si>
  <si>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</si>
  <si>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</si>
  <si>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</si>
  <si>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</si>
  <si>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</si>
  <si>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</si>
  <si>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</si>
  <si>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</si>
  <si>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</si>
  <si>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</si>
  <si>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</si>
  <si>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</si>
  <si>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</si>
  <si>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</si>
  <si>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</si>
  <si>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</si>
  <si>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</si>
  <si>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</si>
  <si>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</si>
  <si>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</si>
  <si>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</si>
  <si>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</si>
  <si>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</si>
  <si>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</si>
  <si>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</si>
  <si>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</si>
  <si>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</si>
  <si>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</si>
  <si>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</si>
  <si>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</si>
  <si>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</si>
  <si>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</si>
  <si>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</si>
  <si>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</si>
  <si>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</si>
  <si>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</si>
  <si>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</si>
  <si>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</si>
  <si>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</si>
  <si>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</si>
  <si>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</si>
  <si>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</si>
  <si>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</si>
  <si>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</si>
  <si>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</si>
  <si>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</si>
  <si>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</si>
  <si>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</si>
  <si>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</si>
  <si>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</si>
  <si>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</si>
  <si>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</si>
  <si>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</si>
  <si>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</si>
  <si>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</si>
  <si>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</si>
  <si>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</si>
  <si>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</si>
  <si>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</si>
  <si>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</si>
  <si>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</si>
  <si>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</si>
  <si>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</si>
  <si>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</si>
  <si>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</si>
  <si>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</si>
  <si>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</si>
  <si>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</si>
  <si>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</si>
  <si>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</si>
  <si>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</si>
  <si>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</si>
  <si>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</si>
  <si>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</si>
  <si>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</si>
  <si>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</si>
  <si>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</si>
  <si>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</si>
  <si>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</si>
  <si>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</si>
  <si>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</si>
  <si>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</si>
  <si>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</si>
  <si>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</si>
  <si>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</si>
  <si>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</si>
  <si>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</si>
  <si>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</si>
  <si>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</si>
  <si>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</si>
  <si>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</si>
  <si>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</si>
  <si>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</si>
  <si>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</si>
  <si>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</si>
  <si>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</si>
  <si>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</si>
  <si>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</si>
  <si>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</si>
  <si>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</si>
  <si>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</si>
  <si>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</si>
  <si>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</si>
  <si>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</si>
  <si>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</si>
  <si>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</si>
  <si>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</si>
  <si>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</si>
  <si>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</si>
  <si>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</si>
  <si>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</si>
  <si>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</si>
  <si>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</si>
  <si>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</si>
  <si>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</si>
  <si>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</si>
  <si>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</si>
  <si>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</si>
  <si>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</si>
  <si>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</si>
  <si>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</si>
  <si>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</si>
  <si>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</si>
  <si>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</si>
  <si>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</si>
  <si>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</si>
  <si>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</si>
  <si>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</si>
  <si>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</si>
  <si>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</si>
  <si>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</si>
  <si>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</si>
  <si>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</si>
  <si>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</si>
  <si>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</si>
  <si>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</si>
  <si>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</si>
  <si>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</si>
  <si>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</si>
  <si>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</si>
  <si>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</si>
  <si>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</si>
  <si>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</si>
  <si>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</si>
  <si>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</si>
  <si>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</si>
  <si>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</si>
  <si>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</si>
  <si>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</si>
  <si>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</si>
  <si>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</si>
  <si>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</si>
  <si>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</si>
  <si>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</si>
  <si>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</si>
  <si>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</si>
  <si>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</si>
  <si>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</si>
  <si>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</si>
  <si>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</si>
  <si>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</si>
  <si>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</si>
  <si>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</si>
  <si>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</si>
  <si>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</si>
  <si>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</si>
  <si>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</si>
  <si>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</si>
  <si>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</si>
  <si>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</si>
  <si>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</si>
  <si>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</si>
  <si>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</si>
  <si>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</si>
  <si>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</si>
  <si>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</si>
  <si>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</si>
  <si>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</si>
  <si>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</si>
  <si>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</si>
  <si>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</si>
  <si>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</si>
  <si>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</si>
  <si>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</si>
  <si>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</si>
  <si>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</si>
  <si>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</si>
  <si>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</si>
  <si>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</si>
  <si>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</si>
  <si>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</si>
  <si>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</si>
  <si>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</si>
  <si>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</si>
  <si>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</si>
  <si>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</si>
  <si>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</si>
  <si>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</si>
  <si>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</si>
  <si>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</si>
  <si>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</si>
  <si>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</si>
  <si>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</si>
  <si>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</si>
  <si>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</si>
  <si>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</si>
  <si>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</si>
  <si>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</si>
  <si>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</si>
  <si>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</si>
  <si>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</si>
  <si>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</si>
  <si>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</si>
  <si>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</si>
  <si>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</si>
  <si>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</si>
  <si>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</si>
  <si>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</si>
  <si>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</si>
  <si>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</si>
  <si>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</si>
  <si>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</si>
  <si>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</si>
  <si>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</si>
  <si>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</si>
  <si>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</si>
  <si>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</si>
  <si>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</si>
  <si>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</si>
  <si>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</si>
  <si>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</si>
  <si>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</si>
  <si>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</si>
  <si>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</si>
  <si>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</si>
  <si>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</si>
  <si>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</si>
  <si>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</si>
  <si>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</si>
  <si>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</si>
  <si>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</si>
  <si>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</si>
  <si>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</si>
  <si>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</si>
  <si>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</si>
  <si>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</si>
  <si>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</si>
  <si>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</si>
  <si>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</si>
  <si>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</si>
  <si>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</si>
  <si>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</si>
  <si>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</si>
  <si>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</si>
  <si>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</si>
  <si>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</si>
  <si>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</si>
  <si>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</si>
  <si>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</si>
  <si>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</si>
  <si>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</si>
  <si>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</si>
  <si>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</si>
  <si>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</si>
  <si>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</si>
  <si>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</si>
  <si>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</si>
  <si>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</si>
  <si>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</si>
  <si>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</si>
  <si>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</si>
  <si>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</si>
  <si>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</si>
  <si>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</si>
  <si>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</si>
  <si>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</si>
  <si>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</si>
  <si>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</si>
  <si>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</si>
  <si>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</si>
  <si>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</si>
  <si>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</si>
  <si>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</si>
  <si>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</si>
  <si>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</si>
  <si>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</si>
  <si>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</si>
  <si>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</si>
  <si>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</si>
  <si>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</si>
  <si>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</si>
  <si>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</si>
  <si>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</si>
  <si>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</si>
  <si>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</si>
  <si>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</si>
  <si>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</si>
  <si>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</si>
  <si>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</si>
  <si>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</si>
  <si>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</si>
  <si>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</si>
  <si>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</si>
  <si>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</si>
  <si>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</si>
  <si>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</si>
  <si>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</si>
  <si>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</si>
  <si>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</si>
  <si>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</si>
  <si>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</si>
  <si>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</si>
  <si>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</si>
  <si>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</si>
  <si>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</si>
  <si>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</si>
  <si>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</si>
  <si>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</si>
  <si>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</si>
  <si>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</si>
  <si>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</si>
  <si>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</si>
  <si>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</si>
  <si>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</si>
  <si>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</si>
  <si>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</si>
  <si>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</si>
  <si>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</si>
  <si>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</si>
  <si>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</si>
  <si>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</si>
  <si>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</si>
  <si>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</si>
  <si>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</si>
  <si>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</si>
  <si>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</si>
  <si>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</si>
  <si>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</si>
  <si>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</si>
  <si>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</si>
  <si>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</si>
  <si>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</si>
  <si>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</si>
  <si>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</si>
  <si>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</si>
  <si>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</si>
  <si>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</si>
  <si>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</si>
  <si>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</si>
  <si>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</si>
  <si>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</si>
  <si>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</si>
  <si>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</si>
  <si>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</si>
  <si>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</si>
  <si>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</si>
  <si>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</si>
  <si>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</si>
  <si>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</si>
  <si>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</si>
  <si>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</si>
  <si>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</si>
  <si>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</si>
  <si>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</si>
  <si>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</si>
  <si>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</si>
  <si>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</si>
  <si>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</si>
  <si>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</si>
  <si>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</si>
  <si>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</si>
  <si>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</si>
  <si>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</si>
  <si>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</si>
  <si>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</si>
  <si>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</si>
  <si>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</si>
  <si>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</si>
  <si>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</si>
  <si>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</si>
  <si>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</si>
  <si>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</si>
  <si>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</si>
  <si>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</si>
  <si>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</si>
  <si>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</si>
  <si>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</si>
  <si>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</si>
  <si>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</si>
  <si>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</si>
  <si>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</si>
  <si>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</si>
  <si>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</si>
  <si>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</si>
  <si>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</si>
  <si>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</si>
  <si>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</si>
  <si>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</si>
  <si>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</si>
  <si>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</si>
  <si>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</si>
  <si>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</si>
  <si>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</si>
  <si>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</si>
  <si>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</si>
  <si>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</si>
  <si>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</si>
  <si>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</si>
  <si>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</si>
  <si>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</si>
  <si>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</si>
  <si>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</si>
  <si>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</si>
  <si>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</si>
  <si>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</si>
  <si>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</si>
  <si>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</si>
  <si>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</si>
  <si>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</si>
  <si>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</si>
  <si>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</si>
  <si>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</si>
  <si>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</si>
  <si>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</si>
  <si>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</si>
  <si>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</si>
  <si>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</si>
  <si>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</si>
  <si>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</si>
  <si>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</si>
  <si>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</si>
  <si>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</si>
  <si>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</si>
  <si>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</si>
  <si>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</si>
  <si>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</si>
  <si>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</si>
  <si>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</si>
  <si>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</si>
  <si>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</si>
  <si>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</si>
  <si>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</si>
  <si>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</si>
  <si>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</si>
  <si>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</si>
  <si>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</si>
  <si>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</si>
  <si>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</si>
  <si>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</si>
  <si>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</si>
  <si>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</si>
  <si>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</si>
  <si>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</si>
  <si>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</si>
  <si>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</si>
  <si>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</si>
  <si>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</si>
  <si>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</si>
  <si>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</si>
  <si>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</si>
  <si>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</si>
  <si>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</si>
  <si>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</si>
  <si>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</si>
  <si>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</si>
  <si>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</si>
  <si>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</si>
  <si>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</si>
  <si>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</si>
  <si>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</si>
  <si>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</si>
  <si>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</si>
  <si>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</si>
  <si>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</si>
  <si>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</si>
  <si>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</si>
  <si>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</si>
  <si>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</si>
  <si>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</si>
  <si>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</si>
  <si>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</si>
  <si>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</si>
  <si>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</si>
  <si>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</si>
  <si>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</si>
  <si>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</si>
  <si>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</si>
  <si>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</si>
  <si>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</si>
  <si>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</si>
  <si>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</si>
  <si>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</si>
  <si>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</si>
  <si>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</si>
  <si>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</si>
  <si>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</si>
  <si>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</si>
  <si>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</si>
  <si>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</si>
  <si>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</si>
  <si>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</si>
  <si>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</si>
  <si>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</si>
  <si>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</si>
  <si>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</si>
  <si>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</si>
  <si>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</si>
  <si>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</si>
  <si>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</si>
  <si>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</si>
  <si>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</si>
  <si>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</si>
  <si>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</si>
  <si>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</si>
  <si>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</si>
  <si>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</si>
  <si>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</si>
  <si>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</si>
  <si>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</si>
  <si>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</si>
  <si>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</si>
  <si>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</si>
  <si>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</si>
  <si>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</si>
  <si>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</si>
  <si>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</si>
  <si>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</si>
  <si>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</si>
  <si>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</si>
  <si>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</si>
  <si>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</si>
  <si>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</si>
  <si>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</si>
  <si>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</si>
  <si>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</si>
  <si>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</si>
  <si>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</si>
  <si>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</si>
  <si>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</si>
  <si>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</si>
  <si>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</si>
  <si>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</si>
  <si>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</si>
  <si>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</si>
  <si>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</si>
  <si>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</si>
  <si>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</si>
  <si>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</si>
  <si>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</si>
  <si>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</si>
  <si>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</si>
  <si>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</si>
  <si>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</si>
  <si>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</si>
  <si>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</si>
  <si>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</si>
  <si>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</si>
  <si>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</si>
  <si>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</si>
  <si>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</si>
  <si>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</si>
  <si>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</si>
  <si>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</si>
  <si>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</si>
  <si>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</si>
  <si>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</si>
  <si>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</si>
  <si>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</si>
  <si>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</si>
  <si>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</si>
  <si>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</si>
  <si>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</si>
  <si>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</si>
  <si>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</si>
  <si>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</si>
  <si>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</si>
  <si>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</si>
  <si>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</si>
  <si>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</si>
  <si>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</si>
  <si>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</si>
  <si>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</si>
  <si>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</si>
  <si>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</si>
  <si>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</si>
  <si>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</si>
  <si>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</si>
  <si>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</si>
  <si>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</si>
  <si>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</si>
  <si>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</si>
  <si>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</si>
  <si>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</si>
  <si>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</si>
  <si>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</si>
  <si>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</si>
  <si>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</si>
  <si>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</si>
  <si>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</si>
  <si>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</si>
  <si>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</si>
  <si>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</si>
  <si>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</si>
  <si>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</si>
  <si>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</si>
  <si>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</si>
  <si>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</si>
  <si>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</si>
  <si>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</si>
  <si>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</si>
  <si>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</si>
  <si>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</si>
  <si>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</si>
  <si>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</si>
  <si>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</si>
  <si>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</si>
  <si>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</si>
  <si>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</si>
  <si>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</si>
  <si>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</si>
  <si>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</si>
  <si>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</si>
  <si>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</si>
  <si>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</si>
  <si>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</si>
  <si>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</si>
  <si>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</si>
  <si>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</si>
  <si>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</si>
  <si>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</si>
  <si>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</si>
  <si>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</si>
  <si>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</si>
  <si>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</si>
  <si>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</si>
  <si>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</si>
  <si>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</si>
  <si>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</si>
  <si>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</si>
  <si>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</si>
  <si>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</si>
  <si>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</si>
  <si>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</si>
  <si>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</si>
  <si>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</si>
  <si>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</si>
  <si>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</si>
  <si>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</si>
  <si>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</si>
  <si>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</si>
  <si>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</si>
  <si>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</si>
  <si>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</si>
  <si>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</si>
  <si>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</si>
  <si>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</si>
  <si>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</si>
  <si>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</si>
  <si>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</si>
  <si>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</si>
  <si>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</si>
  <si>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</si>
  <si>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</si>
  <si>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</si>
  <si>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</si>
  <si>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</si>
  <si>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</si>
  <si>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</si>
  <si>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</si>
  <si>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</si>
  <si>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</si>
  <si>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</si>
  <si>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</si>
  <si>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</si>
  <si>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</si>
  <si>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</si>
  <si>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</si>
  <si>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</si>
  <si>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</si>
  <si>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</si>
  <si>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</si>
  <si>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</si>
  <si>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</si>
  <si>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</si>
  <si>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</si>
  <si>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</si>
  <si>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</si>
  <si>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</si>
  <si>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</si>
  <si>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</si>
  <si>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</si>
  <si>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</si>
  <si>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</si>
  <si>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</si>
  <si>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</si>
  <si>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</si>
  <si>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</si>
  <si>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</si>
  <si>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</si>
  <si>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</si>
  <si>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</si>
  <si>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</si>
  <si>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</si>
  <si>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</si>
  <si>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</si>
  <si>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</si>
  <si>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</si>
  <si>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</si>
  <si>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</si>
  <si>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</si>
  <si>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</si>
  <si>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</si>
  <si>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</si>
  <si>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</si>
  <si>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</si>
  <si>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</si>
  <si>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</si>
  <si>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</si>
  <si>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</si>
  <si>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</si>
  <si>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</si>
  <si>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</si>
  <si>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</si>
  <si>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</si>
  <si>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</si>
  <si>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</si>
  <si>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</si>
  <si>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</si>
  <si>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</si>
  <si>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</si>
  <si>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</si>
  <si>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</si>
  <si>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</si>
  <si>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</si>
  <si>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</si>
  <si>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</si>
  <si>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</si>
  <si>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</si>
  <si>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</si>
  <si>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</si>
  <si>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</si>
  <si>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</si>
  <si>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</si>
  <si>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</si>
  <si>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</si>
  <si>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</si>
  <si>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</si>
  <si>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</si>
  <si>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</si>
  <si>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</si>
  <si>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</si>
  <si>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</si>
  <si>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</si>
  <si>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</si>
  <si>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</si>
  <si>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</si>
  <si>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</si>
  <si>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</si>
  <si>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</si>
  <si>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</si>
  <si>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</si>
  <si>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</si>
  <si>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</si>
  <si>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</si>
  <si>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</si>
  <si>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</si>
  <si>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</si>
  <si>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</si>
  <si>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</si>
  <si>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</si>
  <si>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</si>
  <si>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</si>
  <si>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</si>
  <si>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</si>
  <si>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</si>
  <si>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</si>
  <si>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</si>
  <si>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</si>
  <si>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</si>
  <si>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</si>
  <si>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</si>
  <si>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</si>
  <si>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</si>
  <si>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</si>
  <si>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</si>
  <si>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</si>
  <si>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</si>
  <si>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</si>
  <si>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</si>
  <si>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</si>
  <si>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</si>
  <si>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</si>
  <si>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</si>
  <si>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</si>
  <si>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</si>
  <si>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</si>
  <si>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</si>
  <si>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</si>
  <si>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</si>
  <si>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</si>
  <si>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</si>
  <si>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</si>
  <si>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</si>
  <si>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</si>
  <si>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</si>
  <si>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</si>
  <si>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</si>
  <si>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</si>
  <si>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</si>
  <si>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</si>
  <si>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</si>
  <si>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</si>
  <si>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</si>
  <si>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</si>
  <si>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</si>
  <si>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</si>
  <si>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</si>
  <si>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</si>
  <si>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</si>
  <si>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</si>
  <si>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</si>
  <si>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</si>
  <si>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</si>
  <si>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</si>
  <si>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</si>
  <si>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</si>
  <si>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</si>
  <si>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</si>
  <si>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</si>
  <si>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</si>
  <si>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</si>
  <si>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</si>
  <si>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</si>
  <si>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</si>
  <si>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</si>
  <si>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</si>
  <si>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</si>
  <si>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</si>
  <si>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</si>
  <si>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</si>
  <si>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</si>
  <si>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</si>
  <si>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</si>
  <si>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</si>
  <si>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</si>
  <si>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</si>
  <si>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</si>
  <si>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</si>
  <si>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</si>
  <si>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</si>
  <si>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</si>
  <si>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</si>
  <si>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</si>
  <si>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</si>
  <si>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</si>
  <si>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</si>
  <si>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</si>
  <si>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</si>
  <si>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</si>
  <si>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</si>
  <si>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</si>
  <si>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</si>
  <si>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</si>
  <si>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</si>
  <si>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</si>
  <si>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</si>
  <si>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</si>
  <si>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</si>
  <si>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</si>
  <si>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</si>
  <si>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</si>
  <si>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</si>
  <si>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</si>
  <si>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</si>
  <si>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</si>
  <si>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</si>
  <si>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</si>
  <si>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</si>
  <si>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</si>
  <si>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</si>
  <si>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</si>
  <si>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</si>
  <si>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</si>
  <si>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</si>
  <si>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</si>
  <si>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</si>
  <si>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</si>
  <si>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</si>
  <si>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</si>
  <si>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</si>
  <si>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</si>
  <si>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</si>
  <si>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</si>
  <si>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</si>
  <si>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</si>
  <si>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</si>
  <si>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</si>
  <si>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</si>
  <si>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</si>
  <si>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</si>
  <si>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</si>
  <si>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</si>
  <si>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</si>
  <si>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</si>
  <si>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</si>
  <si>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</si>
  <si>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</si>
  <si>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</si>
  <si>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</si>
  <si>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</si>
  <si>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</si>
  <si>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</si>
  <si>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</si>
  <si>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</si>
  <si>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</si>
  <si>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</si>
  <si>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</si>
  <si>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</si>
  <si>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</si>
  <si>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</si>
  <si>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</si>
  <si>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</si>
  <si>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</si>
  <si>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</si>
  <si>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</si>
  <si>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</si>
  <si>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</si>
  <si>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</si>
  <si>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</si>
  <si>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</si>
  <si>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</si>
  <si>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</si>
  <si>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</si>
  <si>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</si>
  <si>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</si>
  <si>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</si>
  <si>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</si>
  <si>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</si>
  <si>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</si>
  <si>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</si>
  <si>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</si>
  <si>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</si>
  <si>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</si>
  <si>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</si>
  <si>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</si>
  <si>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</si>
  <si>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</si>
  <si>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</si>
  <si>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</si>
  <si>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</si>
  <si>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</si>
  <si>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</si>
  <si>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</si>
  <si>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</si>
  <si>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</si>
  <si>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</si>
  <si>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</si>
  <si>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</si>
  <si>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</si>
  <si>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</si>
  <si>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</si>
  <si>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</si>
  <si>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</si>
  <si>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</si>
  <si>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</si>
  <si>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</si>
  <si>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</si>
  <si>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</si>
  <si>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</si>
  <si>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</si>
  <si>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</si>
  <si>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</si>
  <si>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</si>
  <si>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</si>
  <si>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</si>
  <si>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</si>
  <si>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</si>
  <si>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</si>
  <si>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</si>
  <si>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</si>
  <si>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</si>
  <si>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</si>
  <si>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</si>
  <si>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</si>
  <si>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</si>
  <si>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</si>
  <si>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</si>
  <si>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</si>
  <si>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</si>
  <si>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</si>
  <si>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</si>
  <si>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</si>
  <si>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</si>
  <si>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</si>
  <si>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</si>
  <si>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</si>
  <si>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</si>
  <si>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</si>
  <si>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</si>
  <si>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</si>
  <si>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</si>
  <si>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</si>
  <si>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</si>
  <si>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</si>
  <si>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</si>
  <si>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</si>
  <si>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</si>
  <si>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</si>
  <si>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</si>
  <si>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</si>
  <si>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</si>
  <si>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</si>
  <si>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</si>
  <si>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</si>
  <si>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</si>
  <si>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</si>
  <si>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</si>
  <si>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</si>
  <si>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</si>
  <si>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</si>
  <si>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</si>
  <si>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</si>
  <si>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</si>
  <si>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</si>
  <si>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</si>
  <si>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</si>
  <si>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</si>
  <si>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</si>
  <si>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</si>
  <si>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</si>
  <si>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</si>
  <si>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</si>
  <si>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</si>
  <si>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</si>
  <si>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</si>
  <si>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</si>
  <si>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</si>
  <si>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</si>
  <si>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</si>
  <si>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</si>
  <si>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</si>
  <si>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</si>
  <si>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</si>
  <si>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</si>
  <si>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</si>
  <si>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</si>
  <si>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</si>
  <si>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</si>
  <si>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</si>
  <si>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</si>
  <si>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</si>
  <si>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</si>
  <si>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</si>
  <si>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</si>
  <si>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</si>
  <si>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</si>
  <si>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</si>
  <si>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</si>
  <si>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</si>
  <si>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</si>
  <si>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</si>
  <si>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</si>
  <si>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</si>
  <si>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</si>
  <si>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</si>
  <si>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</si>
  <si>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</si>
  <si>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</si>
  <si>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</si>
  <si>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</si>
  <si>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</si>
  <si>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</si>
  <si>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</si>
  <si>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</si>
  <si>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</si>
  <si>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</si>
  <si>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</si>
  <si>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</si>
  <si>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</si>
  <si>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</si>
  <si>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</si>
  <si>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</si>
  <si>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</si>
  <si>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</si>
  <si>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</si>
  <si>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</si>
  <si>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</si>
  <si>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</si>
  <si>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</si>
  <si>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</si>
  <si>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</si>
  <si>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</si>
  <si>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</si>
  <si>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</si>
  <si>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</si>
  <si>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</si>
  <si>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</si>
  <si>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</si>
  <si>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</si>
  <si>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</si>
  <si>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</si>
  <si>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</si>
  <si>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</si>
  <si>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</si>
  <si>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</si>
  <si>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</si>
  <si>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</si>
  <si>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</si>
  <si>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</si>
  <si>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</si>
  <si>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</si>
  <si>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</si>
  <si>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</si>
  <si>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</si>
  <si>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</si>
  <si>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</si>
  <si>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</si>
  <si>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</si>
  <si>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</si>
  <si>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</si>
  <si>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</si>
  <si>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</si>
  <si>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</si>
  <si>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</si>
  <si>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</si>
  <si>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</si>
  <si>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</si>
  <si>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</si>
  <si>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</si>
  <si>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</si>
  <si>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</si>
  <si>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</si>
  <si>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</si>
  <si>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</si>
  <si>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</si>
  <si>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</si>
  <si>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</si>
  <si>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</si>
  <si>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</si>
  <si>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</si>
  <si>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</si>
  <si>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</si>
  <si>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</si>
  <si>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</si>
  <si>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</si>
  <si>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</si>
  <si>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</si>
  <si>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</si>
  <si>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</si>
  <si>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</si>
  <si>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</si>
  <si>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</si>
  <si>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</si>
  <si>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</si>
  <si>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</si>
  <si>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</si>
  <si>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</si>
  <si>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</si>
  <si>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</si>
  <si>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</si>
  <si>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</si>
  <si>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</si>
  <si>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</si>
  <si>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</si>
  <si>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</si>
  <si>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</si>
  <si>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</si>
  <si>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</si>
  <si>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</si>
  <si>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</si>
  <si>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</si>
  <si>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</si>
  <si>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</si>
  <si>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</si>
  <si>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</si>
  <si>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</si>
  <si>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</si>
  <si>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</si>
  <si>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</si>
  <si>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</si>
  <si>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</si>
  <si>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</si>
  <si>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</si>
  <si>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</si>
  <si>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</si>
  <si>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</si>
  <si>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</si>
  <si>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</si>
  <si>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</si>
  <si>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</si>
  <si>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</si>
  <si>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</si>
  <si>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</si>
  <si>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</si>
  <si>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</si>
  <si>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</si>
  <si>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</si>
  <si>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</si>
  <si>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</si>
  <si>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</si>
  <si>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</si>
  <si>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</si>
  <si>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</si>
  <si>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</si>
  <si>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</si>
  <si>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</si>
  <si>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</si>
  <si>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</si>
  <si>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</si>
  <si>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</si>
  <si>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</si>
  <si>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</si>
  <si>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</si>
  <si>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</si>
  <si>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</si>
  <si>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</si>
  <si>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</si>
  <si>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</si>
  <si>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</si>
  <si>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</si>
  <si>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</si>
  <si>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</si>
  <si>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</si>
  <si>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</si>
  <si>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</si>
  <si>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</si>
  <si>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</si>
  <si>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</si>
  <si>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</si>
  <si>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</si>
  <si>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</si>
  <si>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</si>
  <si>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</si>
  <si>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</si>
  <si>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</si>
  <si>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</si>
  <si>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</si>
  <si>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</si>
  <si>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</si>
  <si>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</si>
  <si>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</si>
  <si>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</si>
  <si>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</si>
  <si>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</si>
  <si>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</si>
  <si>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</si>
  <si>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</si>
  <si>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</si>
  <si>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</si>
  <si>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</si>
  <si>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</si>
  <si>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</si>
  <si>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</si>
  <si>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</si>
  <si>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</si>
  <si>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</si>
  <si>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</si>
  <si>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</si>
  <si>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</si>
  <si>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</si>
  <si>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</si>
  <si>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</si>
  <si>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</si>
  <si>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</si>
  <si>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</si>
  <si>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</si>
  <si>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</si>
  <si>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</si>
  <si>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</si>
  <si>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</si>
  <si>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</si>
  <si>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</si>
  <si>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</si>
  <si>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</si>
  <si>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</si>
  <si>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</si>
  <si>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</si>
  <si>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</si>
  <si>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</si>
  <si>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</si>
  <si>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</si>
  <si>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</si>
  <si>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</si>
  <si>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</si>
  <si>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</si>
  <si>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</si>
  <si>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</si>
  <si>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</si>
  <si>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</si>
  <si>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</si>
  <si>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</si>
  <si>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</si>
  <si>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</si>
  <si>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</si>
  <si>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</si>
  <si>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</si>
  <si>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</si>
  <si>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</si>
  <si>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</si>
  <si>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</si>
  <si>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</si>
  <si>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</si>
  <si>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</si>
  <si>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</si>
  <si>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</si>
  <si>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</si>
  <si>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</si>
  <si>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</si>
  <si>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</si>
  <si>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</si>
  <si>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</si>
  <si>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</si>
  <si>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</si>
  <si>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</si>
  <si>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</si>
  <si>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</si>
  <si>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</si>
  <si>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</si>
  <si>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</si>
  <si>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</si>
  <si>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</si>
  <si>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</si>
  <si>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</si>
  <si>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</si>
  <si>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</si>
  <si>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</si>
  <si>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</si>
  <si>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</si>
  <si>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</si>
  <si>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</si>
  <si>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</si>
  <si>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</si>
  <si>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</si>
  <si>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</si>
  <si>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</si>
  <si>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</si>
  <si>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</si>
  <si>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</si>
  <si>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</si>
  <si>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</si>
  <si>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</si>
  <si>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</si>
  <si>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</si>
  <si>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</si>
  <si>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</si>
  <si>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</si>
  <si>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</si>
  <si>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</si>
  <si>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</si>
  <si>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</si>
  <si>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</si>
  <si>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</si>
  <si>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</si>
  <si>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</si>
  <si>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</si>
  <si>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</si>
  <si>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</si>
  <si>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</si>
  <si>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</si>
  <si>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</si>
  <si>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</si>
  <si>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</si>
  <si>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</si>
  <si>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</si>
  <si>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</si>
  <si>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</si>
  <si>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</si>
  <si>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</si>
  <si>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</si>
  <si>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</si>
  <si>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</si>
  <si>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</si>
  <si>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</si>
  <si>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</si>
  <si>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</si>
  <si>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</si>
  <si>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</si>
  <si>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</si>
  <si>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</si>
  <si>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</si>
  <si>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</si>
  <si>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</si>
  <si>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</si>
  <si>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</si>
  <si>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</si>
  <si>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</si>
  <si>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</si>
  <si>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</si>
  <si>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</si>
  <si>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</si>
  <si>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</si>
  <si>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</si>
  <si>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</si>
  <si>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</si>
  <si>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</si>
  <si>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</si>
  <si>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</si>
  <si>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</si>
  <si>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</si>
  <si>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</si>
  <si>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</si>
  <si>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</si>
  <si>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</si>
  <si>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</si>
  <si>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</si>
  <si>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</si>
  <si>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</si>
  <si>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</si>
  <si>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</si>
  <si>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</si>
  <si>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</si>
  <si>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</si>
  <si>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</si>
  <si>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</si>
  <si>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</si>
  <si>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</si>
  <si>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</si>
  <si>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</si>
  <si>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</si>
  <si>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</si>
  <si>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</si>
  <si>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</si>
  <si>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</si>
  <si>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</si>
  <si>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</si>
  <si>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</si>
  <si>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</si>
  <si>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</si>
  <si>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</si>
  <si>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</si>
  <si>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</si>
  <si>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</si>
  <si>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</si>
  <si>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</si>
  <si>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</si>
  <si>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</si>
  <si>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</si>
  <si>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</si>
  <si>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</si>
  <si>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</si>
  <si>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</si>
  <si>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</si>
  <si>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</si>
  <si>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</si>
  <si>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</si>
  <si>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</si>
  <si>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</si>
  <si>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</si>
  <si>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</si>
  <si>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</si>
  <si>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</si>
  <si>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</si>
  <si>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</si>
  <si>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</si>
  <si>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</si>
  <si>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</si>
  <si>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</si>
  <si>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</si>
  <si>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</si>
  <si>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</si>
  <si>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</si>
  <si>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</si>
  <si>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</si>
  <si>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</si>
  <si>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</si>
  <si>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</si>
  <si>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</si>
  <si>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</si>
  <si>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</si>
  <si>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</si>
  <si>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</si>
  <si>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</si>
  <si>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</si>
  <si>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</si>
  <si>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</si>
  <si>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</si>
  <si>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</si>
  <si>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</si>
  <si>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</si>
  <si>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</si>
  <si>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</si>
  <si>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</si>
  <si>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</si>
  <si>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</si>
  <si>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</si>
  <si>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</si>
  <si>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</si>
  <si>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</si>
  <si>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</si>
  <si>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</si>
  <si>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</si>
  <si>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</si>
  <si>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</si>
  <si>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</si>
  <si>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</si>
  <si>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</si>
  <si>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</si>
  <si>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</si>
  <si>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</si>
  <si>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</si>
  <si>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</si>
  <si>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</si>
  <si>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</si>
  <si>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</si>
  <si>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</si>
  <si>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</si>
  <si>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</si>
  <si>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</si>
  <si>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</si>
  <si>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</si>
  <si>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</si>
  <si>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</si>
  <si>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</si>
  <si>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</si>
  <si>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</si>
  <si>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</si>
  <si>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</si>
  <si>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</si>
  <si>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</si>
  <si>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</si>
  <si>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</si>
  <si>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</si>
  <si>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</si>
  <si>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</si>
  <si>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</si>
  <si>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</si>
  <si>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</si>
  <si>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</si>
  <si>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</si>
  <si>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</si>
  <si>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</si>
  <si>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</si>
  <si>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</si>
  <si>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</si>
  <si>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</si>
  <si>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</si>
  <si>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</si>
  <si>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</si>
  <si>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</si>
  <si>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</si>
  <si>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</si>
  <si>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</si>
  <si>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</si>
  <si>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</si>
  <si>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</si>
  <si>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</si>
  <si>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</si>
  <si>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</si>
  <si>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</si>
  <si>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</si>
  <si>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</si>
  <si>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</si>
  <si>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</si>
  <si>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</si>
  <si>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</si>
  <si>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</si>
  <si>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</si>
  <si>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</si>
  <si>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</si>
  <si>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</si>
  <si>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</si>
  <si>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</si>
  <si>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</si>
  <si>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</si>
  <si>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</si>
  <si>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</si>
  <si>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</si>
  <si>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</si>
  <si>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</si>
  <si>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</si>
  <si>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</si>
  <si>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</si>
  <si>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</si>
  <si>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</si>
  <si>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</si>
  <si>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</si>
  <si>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</si>
  <si>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</si>
  <si>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</si>
  <si>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</si>
  <si>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</si>
  <si>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</si>
  <si>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</si>
  <si>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</si>
  <si>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</si>
  <si>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</si>
  <si>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</si>
  <si>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</si>
  <si>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</si>
  <si>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</si>
  <si>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</si>
  <si>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</si>
  <si>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</si>
  <si>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</si>
  <si>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</si>
  <si>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</si>
  <si>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</si>
  <si>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</si>
  <si>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</si>
  <si>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</si>
  <si>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</si>
  <si>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</si>
  <si>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</si>
  <si>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</si>
  <si>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</si>
  <si>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</si>
  <si>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</si>
  <si>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</si>
  <si>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</si>
  <si>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</si>
  <si>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</si>
  <si>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</si>
  <si>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</si>
  <si>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</si>
  <si>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</si>
  <si>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</si>
  <si>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</si>
  <si>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</si>
  <si>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</si>
  <si>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</si>
  <si>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</si>
  <si>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</si>
  <si>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</si>
  <si>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</si>
  <si>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</si>
  <si>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</si>
  <si>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</si>
  <si>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</si>
  <si>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</si>
  <si>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</si>
  <si>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</si>
  <si>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</si>
  <si>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</si>
  <si>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</si>
  <si>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</si>
  <si>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</si>
  <si>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</si>
  <si>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</si>
  <si>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</si>
  <si>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</si>
  <si>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</si>
  <si>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</si>
  <si>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</si>
  <si>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</si>
  <si>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</si>
  <si>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</si>
  <si>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</si>
  <si>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</si>
  <si>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</si>
  <si>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</si>
  <si>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</si>
  <si>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</si>
  <si>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</si>
  <si>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</si>
  <si>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</si>
  <si>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</si>
  <si>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</si>
  <si>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</si>
  <si>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</si>
  <si>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</si>
  <si>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</si>
  <si>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</si>
  <si>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</si>
  <si>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</si>
  <si>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</si>
  <si>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</si>
  <si>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</si>
  <si>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</si>
  <si>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</si>
  <si>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</si>
  <si>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</si>
  <si>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</si>
  <si>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</si>
  <si>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</si>
  <si>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</si>
  <si>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</si>
  <si>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</si>
  <si>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</si>
  <si>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</si>
  <si>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</si>
  <si>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</si>
  <si>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</si>
  <si>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</si>
  <si>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</si>
  <si>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</si>
  <si>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</si>
  <si>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</si>
  <si>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</si>
  <si>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</si>
  <si>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</si>
  <si>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</si>
  <si>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</si>
  <si>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</si>
  <si>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</si>
  <si>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</si>
  <si>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</si>
  <si>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</si>
  <si>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</si>
  <si>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</si>
  <si>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</si>
  <si>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</si>
  <si>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</si>
  <si>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</si>
  <si>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</si>
  <si>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</si>
  <si>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</si>
  <si>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</si>
  <si>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</si>
  <si>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</si>
  <si>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</si>
  <si>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</si>
  <si>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</si>
  <si>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</si>
  <si>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</si>
  <si>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</si>
  <si>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</si>
  <si>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</si>
  <si>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</si>
  <si>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</si>
  <si>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</si>
  <si>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</si>
  <si>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</si>
  <si>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</si>
  <si>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</si>
  <si>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</si>
  <si>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</si>
  <si>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</si>
  <si>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</si>
  <si>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</si>
  <si>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</si>
  <si>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</si>
  <si>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</si>
  <si>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</si>
  <si>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</si>
  <si>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</si>
  <si>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</si>
  <si>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</si>
  <si>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</si>
  <si>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</si>
  <si>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</si>
  <si>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</si>
  <si>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</si>
  <si>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</si>
  <si>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</si>
  <si>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</si>
  <si>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</si>
  <si>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</si>
  <si>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</si>
  <si>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</si>
  <si>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</si>
  <si>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</si>
  <si>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</si>
  <si>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</si>
  <si>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</si>
  <si>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</si>
  <si>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</si>
  <si>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</si>
  <si>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</si>
  <si>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</si>
  <si>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</si>
  <si>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</si>
  <si>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</si>
  <si>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</si>
  <si>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</si>
  <si>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</si>
  <si>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</si>
  <si>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</si>
  <si>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</si>
  <si>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</si>
  <si>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</si>
  <si>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</si>
  <si>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</si>
  <si>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</si>
  <si>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</si>
  <si>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</si>
  <si>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</si>
  <si>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</si>
  <si>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</si>
  <si>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</si>
  <si>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</si>
  <si>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</si>
  <si>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</si>
  <si>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</si>
  <si>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</si>
  <si>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</si>
  <si>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</si>
  <si>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</si>
  <si>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</si>
  <si>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</si>
  <si>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</si>
  <si>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</si>
  <si>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</si>
  <si>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</si>
  <si>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</si>
  <si>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</si>
  <si>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</si>
  <si>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</si>
  <si>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</si>
  <si>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</si>
  <si>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</si>
  <si>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</si>
  <si>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</si>
  <si>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</si>
  <si>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</si>
  <si>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</si>
  <si>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</si>
  <si>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</si>
  <si>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</si>
  <si>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</si>
  <si>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</si>
  <si>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</si>
  <si>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</si>
  <si>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</si>
  <si>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</si>
  <si>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</si>
  <si>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</si>
  <si>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</si>
  <si>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</si>
  <si>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</si>
  <si>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</si>
  <si>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</si>
  <si>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</si>
  <si>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</si>
  <si>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</si>
  <si>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</si>
  <si>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</si>
  <si>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</si>
  <si>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</si>
  <si>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</si>
  <si>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</si>
  <si>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</si>
  <si>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</si>
  <si>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</si>
  <si>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</si>
  <si>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</si>
  <si>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</si>
  <si>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</si>
  <si>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</si>
  <si>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</si>
  <si>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</si>
  <si>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</si>
  <si>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</si>
  <si>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</si>
  <si>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</si>
  <si>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</si>
  <si>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</si>
  <si>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</si>
  <si>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</si>
  <si>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</si>
  <si>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</si>
  <si>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</si>
  <si>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</si>
  <si>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</si>
  <si>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</si>
  <si>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</si>
  <si>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</si>
  <si>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</si>
  <si>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</si>
  <si>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</si>
  <si>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</si>
  <si>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</si>
  <si>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</si>
  <si>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</si>
  <si>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</si>
  <si>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</si>
  <si>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</si>
  <si>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</si>
  <si>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</si>
  <si>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</si>
  <si>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</si>
  <si>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</si>
  <si>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</si>
  <si>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</si>
  <si>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</si>
  <si>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</si>
  <si>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</si>
  <si>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</si>
  <si>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</si>
  <si>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</si>
  <si>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</si>
  <si>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</si>
  <si>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</si>
  <si>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</si>
  <si>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</si>
  <si>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</si>
  <si>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</si>
  <si>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</si>
  <si>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</si>
  <si>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</si>
  <si>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</si>
  <si>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</si>
  <si>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</si>
  <si>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</si>
  <si>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</si>
  <si>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</si>
  <si>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</si>
  <si>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</si>
  <si>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</si>
  <si>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</si>
  <si>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</si>
  <si>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</si>
  <si>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</si>
  <si>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</si>
  <si>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</si>
  <si>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</si>
  <si>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</si>
  <si>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</si>
  <si>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</si>
  <si>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</si>
  <si>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</si>
  <si>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</si>
  <si>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</si>
  <si>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</si>
  <si>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</si>
  <si>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</si>
  <si>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</si>
  <si>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</si>
  <si>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</si>
  <si>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</si>
  <si>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</si>
  <si>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</si>
  <si>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</si>
  <si>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</si>
  <si>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</si>
  <si>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</si>
  <si>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</si>
  <si>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</si>
  <si>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</si>
  <si>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</si>
  <si>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</si>
  <si>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</si>
  <si>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</si>
  <si>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</si>
  <si>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</si>
  <si>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</si>
  <si>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</si>
  <si>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</si>
  <si>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</si>
  <si>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</si>
  <si>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</si>
  <si>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</si>
  <si>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</si>
  <si>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</si>
  <si>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</si>
  <si>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</si>
  <si>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</si>
  <si>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</si>
  <si>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</si>
  <si>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</si>
  <si>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</si>
  <si>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</si>
  <si>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</si>
  <si>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</si>
  <si>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</si>
  <si>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</si>
  <si>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</si>
  <si>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</si>
  <si>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</si>
  <si>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</si>
  <si>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</si>
  <si>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</si>
  <si>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</si>
  <si>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</si>
  <si>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</si>
  <si>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</si>
  <si>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</si>
  <si>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</si>
  <si>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</si>
  <si>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</si>
  <si>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</si>
  <si>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</si>
  <si>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</si>
  <si>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</si>
  <si>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</si>
  <si>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</si>
  <si>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</si>
  <si>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</si>
  <si>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</si>
  <si>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</si>
  <si>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</si>
  <si>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</si>
  <si>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</si>
  <si>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</si>
  <si>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</si>
  <si>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</si>
  <si>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</si>
  <si>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</si>
  <si>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</si>
  <si>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</si>
  <si>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</si>
  <si>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</si>
  <si>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</si>
  <si>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</si>
  <si>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</si>
  <si>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</si>
  <si>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</si>
  <si>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</si>
  <si>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</si>
  <si>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</si>
  <si>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</si>
  <si>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</si>
  <si>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</si>
  <si>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</si>
  <si>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</si>
  <si>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</si>
  <si>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</si>
  <si>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</si>
  <si>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</si>
  <si>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</si>
  <si>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</si>
  <si>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</si>
  <si>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</si>
  <si>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</si>
  <si>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</si>
  <si>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</si>
  <si>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</si>
  <si>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</si>
  <si>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</si>
  <si>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</si>
  <si>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</si>
  <si>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</si>
  <si>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</si>
  <si>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</si>
  <si>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</si>
  <si>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</si>
  <si>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</si>
  <si>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</si>
  <si>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</si>
  <si>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</si>
  <si>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</si>
  <si>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</si>
  <si>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</si>
  <si>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</si>
  <si>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</si>
  <si>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</si>
  <si>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</si>
  <si>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</si>
  <si>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</si>
  <si>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</si>
  <si>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</si>
  <si>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</si>
  <si>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</si>
  <si>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</si>
  <si>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</si>
  <si>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</si>
  <si>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</si>
  <si>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</si>
  <si>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</si>
  <si>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</si>
  <si>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</si>
  <si>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</si>
  <si>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</si>
  <si>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</si>
  <si>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</si>
  <si>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</si>
  <si>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</si>
  <si>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</si>
  <si>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</si>
  <si>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</si>
  <si>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</si>
  <si>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</si>
  <si>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</si>
  <si>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</si>
  <si>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</si>
  <si>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</si>
  <si>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</si>
  <si>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</si>
  <si>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</si>
  <si>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</si>
  <si>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</si>
  <si>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</si>
  <si>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</si>
  <si>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</si>
  <si>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</si>
  <si>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</si>
  <si>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</si>
  <si>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</si>
  <si>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</si>
  <si>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</si>
  <si>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</si>
  <si>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</si>
  <si>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</si>
  <si>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</si>
  <si>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</si>
  <si>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</si>
  <si>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</si>
  <si>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</si>
  <si>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</si>
  <si>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</si>
  <si>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</si>
  <si>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</si>
  <si>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</si>
  <si>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</si>
  <si>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</si>
  <si>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</si>
  <si>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</si>
  <si>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</si>
  <si>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</si>
  <si>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</si>
  <si>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</si>
  <si>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</si>
  <si>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</si>
  <si>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</si>
  <si>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</si>
  <si>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</si>
  <si>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</si>
  <si>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</si>
  <si>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</si>
  <si>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</si>
  <si>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</si>
  <si>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</si>
  <si>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</si>
  <si>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</si>
  <si>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</si>
  <si>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</si>
  <si>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</si>
  <si>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</si>
  <si>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</si>
  <si>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</si>
  <si>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</si>
  <si>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</si>
  <si>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</si>
  <si>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</si>
  <si>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</si>
  <si>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</si>
  <si>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</si>
  <si>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</si>
  <si>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</si>
  <si>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</si>
  <si>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</si>
  <si>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</si>
  <si>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</si>
  <si>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</si>
  <si>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</si>
  <si>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</si>
  <si>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</si>
  <si>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</si>
  <si>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</si>
  <si>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</si>
  <si>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</si>
  <si>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</si>
  <si>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</si>
  <si>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</si>
  <si>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</si>
  <si>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</si>
  <si>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</si>
  <si>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</si>
  <si>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</si>
  <si>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</si>
  <si>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</si>
  <si>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</si>
  <si>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</si>
  <si>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</si>
  <si>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</si>
  <si>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</si>
  <si>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</si>
  <si>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</si>
  <si>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</si>
  <si>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</si>
  <si>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</si>
  <si>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</si>
  <si>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</si>
  <si>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</si>
  <si>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</si>
  <si>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</si>
  <si>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</si>
  <si>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</si>
  <si>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</si>
  <si>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</si>
  <si>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</si>
  <si>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</si>
  <si>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</si>
  <si>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</si>
  <si>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</si>
  <si>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</si>
  <si>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</si>
  <si>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</si>
  <si>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</si>
  <si>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</si>
  <si>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</si>
  <si>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</si>
  <si>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</si>
  <si>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</si>
  <si>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</si>
  <si>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</si>
  <si>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</si>
  <si>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</si>
  <si>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</si>
  <si>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</si>
  <si>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</si>
  <si>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</si>
  <si>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</si>
  <si>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</si>
  <si>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</si>
  <si>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</si>
  <si>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</si>
  <si>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</si>
  <si>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</si>
  <si>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</si>
  <si>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</si>
  <si>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</si>
  <si>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</si>
  <si>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</si>
  <si>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</si>
  <si>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</si>
  <si>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</si>
  <si>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</si>
  <si>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</si>
  <si>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</si>
  <si>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</si>
  <si>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</si>
  <si>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</si>
  <si>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</si>
  <si>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</si>
  <si>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</si>
  <si>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</si>
  <si>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</si>
  <si>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</si>
  <si>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</si>
  <si>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</si>
  <si>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</si>
  <si>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</si>
  <si>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</si>
  <si>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</si>
  <si>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</si>
  <si>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</si>
  <si>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</si>
  <si>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</si>
  <si>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</si>
  <si>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</si>
  <si>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</si>
  <si>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</si>
  <si>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</si>
  <si>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</si>
  <si>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</si>
  <si>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</si>
  <si>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</si>
  <si>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</si>
  <si>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</si>
  <si>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</si>
  <si>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</si>
  <si>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</si>
  <si>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</si>
  <si>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</si>
  <si>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</si>
  <si>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</si>
  <si>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</si>
  <si>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</si>
  <si>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</si>
  <si>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</si>
  <si>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</si>
  <si>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</si>
  <si>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</si>
  <si>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</si>
  <si>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</si>
  <si>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</si>
  <si>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</si>
  <si>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</si>
  <si>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</si>
  <si>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</si>
  <si>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</si>
  <si>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</si>
  <si>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</si>
  <si>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</si>
  <si>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</si>
  <si>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</si>
  <si>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</si>
  <si>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</si>
  <si>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</si>
  <si>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</si>
  <si>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</si>
  <si>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</si>
  <si>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</si>
  <si>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</si>
  <si>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</si>
  <si>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</si>
  <si>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</si>
  <si>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</si>
  <si>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</si>
  <si>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</si>
  <si>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</si>
  <si>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</si>
  <si>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</si>
  <si>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</si>
  <si>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</si>
  <si>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</si>
  <si>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</si>
  <si>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</si>
  <si>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</si>
  <si>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</si>
  <si>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</si>
  <si>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</si>
  <si>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</si>
  <si>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</si>
  <si>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</si>
  <si>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</si>
  <si>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</si>
  <si>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</si>
  <si>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</si>
  <si>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</si>
  <si>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</si>
  <si>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</si>
  <si>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</si>
  <si>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</si>
  <si>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</si>
  <si>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</si>
  <si>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</si>
  <si>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</si>
  <si>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</si>
  <si>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</si>
  <si>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</si>
  <si>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</si>
  <si>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</si>
  <si>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</si>
  <si>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</si>
  <si>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</si>
  <si>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</si>
  <si>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</si>
  <si>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</si>
  <si>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</si>
  <si>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</si>
  <si>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</si>
  <si>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</si>
  <si>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</si>
  <si>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</si>
  <si>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</si>
  <si>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</si>
  <si>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</si>
  <si>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</si>
  <si>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</si>
  <si>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</si>
  <si>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</si>
  <si>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</si>
  <si>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</si>
  <si>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</si>
  <si>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</si>
  <si>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</si>
  <si>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</si>
  <si>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</si>
  <si>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</si>
  <si>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</si>
  <si>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</si>
  <si>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</si>
  <si>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</si>
  <si>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</si>
  <si>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</si>
  <si>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</si>
  <si>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</si>
  <si>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</si>
  <si>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</si>
  <si>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</si>
  <si>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</si>
  <si>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</si>
  <si>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</si>
  <si>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</si>
  <si>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</si>
  <si>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</si>
  <si>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</si>
  <si>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</si>
  <si>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</si>
  <si>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</si>
  <si>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</si>
  <si>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</si>
  <si>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</si>
  <si>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</si>
  <si>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</si>
  <si>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</si>
  <si>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</si>
  <si>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</si>
  <si>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</si>
  <si>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</si>
  <si>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</si>
  <si>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</si>
  <si>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</si>
  <si>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</si>
  <si>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</si>
  <si>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</si>
  <si>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</si>
  <si>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</si>
  <si>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</si>
  <si>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</si>
  <si>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</si>
  <si>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</si>
  <si>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</si>
  <si>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</si>
  <si>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</si>
  <si>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</si>
  <si>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</si>
  <si>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</si>
  <si>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</si>
  <si>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</si>
  <si>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</si>
  <si>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</si>
  <si>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</si>
  <si>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</si>
  <si>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</si>
  <si>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</si>
  <si>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</si>
  <si>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</si>
  <si>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</si>
  <si>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</si>
  <si>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</si>
  <si>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</si>
  <si>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</si>
  <si>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</si>
  <si>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</si>
  <si>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</si>
  <si>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</si>
  <si>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</si>
  <si>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</si>
  <si>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</si>
  <si>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</si>
  <si>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</si>
  <si>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</si>
  <si>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</si>
  <si>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</si>
  <si>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</si>
  <si>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</si>
  <si>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</si>
  <si>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</si>
  <si>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</si>
  <si>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</si>
  <si>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</si>
  <si>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</si>
  <si>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</si>
  <si>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</si>
  <si>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</si>
  <si>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</si>
  <si>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</si>
  <si>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</si>
  <si>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</si>
  <si>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</si>
  <si>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</si>
  <si>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</si>
  <si>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</si>
  <si>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</si>
  <si>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</si>
  <si>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</si>
  <si>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</si>
  <si>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</si>
  <si>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</si>
  <si>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</si>
  <si>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</si>
  <si>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</si>
  <si>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</si>
  <si>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</si>
  <si>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</si>
  <si>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</si>
  <si>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</si>
  <si>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</si>
  <si>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</si>
  <si>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</si>
  <si>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</si>
  <si>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</si>
  <si>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</si>
  <si>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</si>
  <si>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</si>
  <si>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</si>
  <si>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</si>
  <si>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</si>
  <si>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</si>
  <si>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</si>
  <si>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</si>
  <si>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</si>
  <si>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</si>
  <si>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</si>
  <si>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</si>
  <si>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</si>
  <si>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</si>
  <si>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</si>
  <si>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</si>
  <si>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</si>
  <si>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</si>
  <si>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</si>
  <si>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</si>
  <si>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</si>
  <si>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</si>
  <si>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</si>
  <si>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</si>
  <si>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</si>
  <si>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</si>
  <si>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</si>
  <si>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</si>
  <si>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</si>
  <si>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</si>
  <si>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</si>
  <si>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</si>
  <si>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</si>
  <si>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</si>
  <si>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</si>
  <si>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</si>
  <si>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</si>
  <si>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</si>
  <si>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</si>
  <si>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</si>
  <si>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</si>
  <si>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</si>
  <si>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</si>
  <si>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</si>
  <si>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</si>
  <si>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</si>
  <si>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</si>
  <si>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</si>
  <si>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</si>
  <si>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</si>
  <si>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</si>
  <si>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</si>
  <si>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</si>
  <si>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</si>
  <si>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</si>
  <si>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</si>
  <si>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</si>
  <si>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</si>
  <si>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</si>
  <si>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</si>
  <si>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</si>
  <si>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</si>
  <si>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</si>
  <si>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</si>
  <si>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</si>
  <si>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</si>
  <si>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</si>
  <si>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</si>
  <si>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</si>
  <si>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</si>
  <si>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</si>
  <si>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</si>
  <si>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</si>
  <si>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</si>
  <si>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</si>
  <si>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</si>
  <si>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</si>
  <si>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</si>
  <si>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</si>
  <si>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</si>
  <si>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</si>
  <si>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</si>
  <si>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</si>
  <si>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</si>
  <si>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</si>
  <si>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</si>
  <si>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</si>
  <si>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</si>
  <si>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</si>
  <si>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</si>
  <si>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</si>
  <si>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</si>
  <si>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</si>
  <si>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</si>
  <si>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</si>
  <si>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</si>
  <si>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</si>
  <si>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</si>
  <si>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</si>
  <si>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</si>
  <si>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</si>
  <si>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</si>
  <si>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</si>
  <si>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</si>
  <si>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</si>
  <si>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</si>
  <si>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</si>
  <si>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</si>
  <si>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</si>
  <si>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</si>
  <si>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</si>
  <si>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</si>
  <si>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</si>
  <si>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</si>
  <si>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</si>
  <si>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</si>
  <si>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</si>
  <si>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</si>
  <si>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</si>
  <si>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</si>
  <si>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</si>
  <si>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</si>
  <si>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</si>
  <si>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</si>
  <si>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</si>
  <si>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</si>
  <si>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</si>
  <si>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</si>
  <si>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</si>
  <si>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</si>
  <si>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</si>
  <si>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</si>
  <si>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</si>
  <si>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</si>
  <si>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</si>
  <si>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</si>
  <si>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</si>
  <si>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</si>
  <si>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</si>
  <si>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</si>
  <si>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</si>
  <si>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</si>
  <si>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</si>
  <si>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</si>
  <si>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</si>
  <si>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</si>
  <si>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</si>
  <si>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</si>
  <si>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</si>
  <si>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</si>
  <si>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</si>
  <si>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</si>
  <si>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</si>
  <si>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</si>
  <si>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</si>
  <si>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</si>
  <si>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</si>
  <si>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</si>
  <si>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</si>
  <si>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</si>
  <si>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</si>
  <si>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</si>
  <si>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</si>
  <si>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</si>
  <si>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</si>
  <si>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</si>
  <si>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</si>
  <si>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</si>
  <si>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</si>
  <si>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</si>
  <si>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</si>
  <si>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</si>
  <si>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</si>
  <si>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</si>
  <si>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</si>
  <si>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</si>
  <si>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</si>
  <si>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</si>
  <si>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</si>
  <si>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</si>
  <si>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</si>
  <si>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</si>
  <si>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</si>
  <si>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</si>
  <si>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</si>
  <si>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</si>
  <si>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</si>
  <si>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</si>
  <si>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</si>
  <si>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</si>
  <si>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</si>
  <si>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</si>
  <si>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</si>
  <si>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</si>
  <si>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</si>
  <si>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</si>
  <si>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</si>
  <si>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</si>
  <si>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</si>
  <si>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</si>
  <si>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</si>
  <si>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</si>
  <si>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</si>
  <si>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</si>
  <si>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</si>
  <si>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</si>
  <si>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</si>
  <si>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</si>
  <si>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</si>
  <si>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</si>
  <si>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</si>
  <si>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</si>
  <si>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</si>
  <si>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</si>
  <si>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</si>
  <si>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</si>
  <si>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</si>
  <si>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</si>
  <si>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</si>
  <si>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</si>
  <si>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</si>
  <si>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</si>
  <si>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</si>
  <si>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</si>
  <si>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</si>
  <si>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</si>
  <si>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</si>
  <si>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</si>
  <si>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</si>
  <si>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</si>
  <si>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</si>
  <si>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</si>
  <si>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</si>
  <si>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</si>
  <si>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</si>
  <si>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</si>
  <si>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</si>
  <si>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</si>
  <si>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</si>
  <si>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</si>
  <si>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</si>
  <si>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</si>
  <si>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</si>
  <si>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</si>
  <si>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</si>
  <si>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</si>
  <si>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</si>
  <si>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</si>
  <si>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</si>
  <si>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</si>
  <si>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</si>
  <si>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</si>
  <si>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</si>
  <si>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</si>
  <si>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</si>
  <si>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</si>
  <si>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</si>
  <si>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</si>
  <si>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</si>
  <si>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</si>
  <si>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</si>
  <si>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</si>
  <si>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</si>
  <si>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</si>
  <si>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</si>
  <si>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</si>
  <si>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</si>
  <si>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</si>
  <si>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</si>
  <si>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</si>
  <si>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</si>
  <si>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</si>
  <si>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</si>
  <si>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</si>
  <si>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</si>
  <si>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</si>
  <si>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</si>
  <si>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</si>
  <si>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</si>
  <si>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</si>
  <si>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</si>
  <si>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</si>
  <si>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</si>
  <si>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</si>
  <si>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</si>
  <si>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</si>
  <si>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</si>
  <si>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</si>
  <si>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</si>
  <si>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</si>
  <si>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</si>
  <si>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</si>
  <si>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</si>
  <si>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</si>
  <si>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</si>
  <si>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</si>
  <si>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</si>
  <si>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</si>
  <si>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</si>
  <si>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</si>
  <si>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</si>
  <si>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</si>
  <si>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</si>
  <si>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</si>
  <si>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</si>
  <si>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</si>
  <si>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</si>
  <si>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</si>
  <si>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</si>
  <si>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</si>
  <si>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</si>
  <si>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</si>
  <si>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</si>
  <si>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</si>
  <si>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</si>
  <si>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</si>
  <si>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</si>
  <si>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</si>
  <si>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</si>
  <si>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</si>
  <si>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</si>
  <si>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</si>
  <si>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</si>
  <si>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</si>
  <si>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</si>
  <si>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</si>
  <si>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</si>
  <si>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</si>
  <si>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</si>
  <si>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</si>
  <si>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</si>
  <si>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</si>
  <si>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</si>
  <si>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</si>
  <si>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</si>
  <si>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</si>
  <si>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</si>
  <si>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</si>
  <si>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</si>
  <si>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</si>
  <si>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</si>
  <si>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</si>
  <si>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</si>
  <si>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</si>
  <si>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</si>
  <si>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</si>
  <si>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</si>
  <si>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</si>
  <si>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</si>
  <si>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</si>
  <si>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</si>
  <si>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</si>
  <si>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</si>
  <si>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</si>
  <si>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</si>
  <si>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</si>
  <si>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</si>
  <si>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</si>
  <si>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</si>
  <si>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</si>
  <si>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</si>
  <si>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</si>
  <si>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</si>
  <si>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</si>
  <si>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</si>
  <si>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</si>
  <si>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</si>
  <si>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</si>
  <si>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</si>
  <si>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</si>
  <si>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</si>
  <si>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</si>
  <si>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</si>
  <si>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</si>
  <si>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</si>
  <si>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</si>
  <si>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</si>
  <si>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</si>
  <si>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</si>
  <si>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</si>
  <si>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</si>
  <si>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</si>
  <si>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</si>
  <si>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</si>
  <si>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</si>
  <si>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</si>
  <si>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</si>
  <si>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</si>
  <si>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</si>
  <si>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</si>
  <si>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</si>
  <si>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</si>
  <si>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</si>
  <si>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</si>
  <si>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</si>
  <si>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</si>
  <si>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</si>
  <si>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</si>
  <si>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</si>
  <si>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</si>
  <si>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</si>
  <si>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</si>
  <si>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</si>
  <si>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</si>
  <si>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</si>
  <si>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</si>
  <si>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</si>
  <si>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</si>
  <si>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</si>
  <si>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</si>
  <si>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</si>
  <si>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</si>
  <si>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</si>
  <si>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</si>
  <si>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</si>
  <si>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</si>
  <si>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</si>
  <si>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</si>
  <si>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</si>
  <si>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</si>
  <si>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</si>
  <si>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</si>
  <si>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</si>
  <si>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</si>
  <si>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</si>
  <si>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</si>
  <si>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</si>
  <si>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</si>
  <si>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</si>
  <si>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</si>
  <si>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</si>
  <si>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</si>
  <si>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</si>
  <si>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</si>
  <si>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</si>
  <si>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</si>
  <si>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</si>
  <si>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</si>
  <si>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</si>
  <si>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</si>
  <si>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</si>
  <si>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</si>
  <si>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</si>
  <si>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</si>
  <si>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</si>
  <si>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</si>
  <si>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</si>
  <si>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</si>
  <si>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</si>
  <si>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</si>
  <si>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</si>
  <si>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</si>
  <si>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</si>
  <si>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</si>
  <si>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</si>
  <si>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</si>
  <si>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</si>
  <si>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</si>
  <si>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</si>
  <si>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</si>
  <si>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</si>
  <si>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</si>
  <si>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</si>
  <si>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</si>
  <si>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</si>
  <si>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</si>
  <si>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</si>
  <si>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</si>
  <si>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</si>
  <si>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</si>
  <si>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</si>
  <si>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</si>
  <si>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</si>
  <si>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</si>
  <si>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</si>
  <si>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</si>
  <si>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</si>
  <si>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</si>
  <si>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</si>
  <si>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</si>
  <si>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</si>
  <si>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</si>
  <si>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</si>
  <si>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</si>
  <si>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</si>
  <si>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</si>
  <si>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</si>
  <si>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</si>
  <si>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</si>
  <si>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</si>
  <si>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</si>
  <si>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</si>
  <si>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</si>
  <si>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</si>
  <si>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</si>
  <si>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</si>
  <si>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</si>
  <si>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</si>
  <si>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</si>
  <si>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</si>
  <si>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</si>
  <si>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</si>
  <si>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</si>
  <si>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</si>
  <si>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</si>
  <si>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</si>
  <si>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</si>
  <si>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</si>
  <si>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</si>
  <si>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</si>
  <si>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</si>
  <si>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</si>
  <si>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</si>
  <si>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</si>
  <si>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</si>
  <si>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</si>
  <si>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</si>
  <si>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</si>
  <si>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</si>
  <si>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</si>
  <si>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</si>
  <si>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</si>
  <si>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</si>
  <si>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</si>
  <si>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</si>
  <si>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</si>
  <si>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</si>
  <si>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</si>
  <si>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</si>
  <si>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</si>
  <si>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</si>
  <si>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</si>
  <si>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</si>
  <si>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</si>
  <si>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</si>
  <si>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</si>
  <si>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</si>
  <si>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</si>
  <si>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</si>
  <si>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</si>
  <si>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</si>
  <si>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</si>
  <si>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</si>
  <si>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</si>
  <si>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</si>
  <si>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</si>
  <si>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</si>
  <si>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</si>
  <si>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</si>
  <si>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</si>
  <si>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</si>
  <si>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</si>
  <si>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</si>
  <si>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</si>
  <si>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</si>
  <si>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</si>
  <si>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</si>
  <si>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</si>
  <si>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</si>
  <si>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</si>
  <si>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</si>
  <si>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</si>
  <si>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</si>
  <si>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</si>
  <si>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</si>
  <si>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</si>
  <si>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</si>
  <si>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</si>
  <si>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</si>
  <si>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</si>
  <si>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</si>
  <si>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</si>
  <si>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</si>
  <si>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</si>
  <si>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</si>
  <si>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</si>
  <si>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</si>
  <si>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</si>
  <si>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</si>
  <si>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</si>
  <si>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</si>
  <si>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</si>
  <si>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</si>
  <si>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</si>
  <si>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</si>
  <si>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</si>
  <si>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</si>
  <si>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</si>
  <si>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</si>
  <si>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</si>
  <si>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</si>
  <si>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</si>
  <si>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</si>
  <si>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</si>
  <si>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</si>
  <si>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</si>
  <si>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</si>
  <si>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</si>
  <si>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</si>
  <si>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</si>
  <si>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</si>
  <si>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</si>
  <si>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</si>
  <si>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</si>
  <si>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</si>
  <si>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</si>
  <si>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</si>
  <si>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</si>
  <si>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</si>
  <si>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</si>
  <si>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</si>
  <si>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</si>
  <si>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</si>
  <si>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</si>
  <si>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</si>
  <si>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</si>
  <si>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</si>
  <si>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</si>
  <si>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</si>
  <si>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</si>
  <si>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</si>
  <si>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</si>
  <si>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</si>
  <si>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</si>
  <si>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</si>
  <si>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</si>
  <si>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</si>
  <si>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</si>
  <si>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</si>
  <si>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</si>
  <si>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</si>
  <si>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</si>
  <si>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</si>
  <si>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</si>
  <si>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</si>
  <si>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</si>
  <si>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</si>
  <si>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</si>
  <si>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</si>
  <si>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</si>
  <si>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</si>
  <si>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</si>
  <si>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</si>
  <si>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</si>
  <si>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</si>
  <si>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</si>
  <si>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</si>
  <si>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</si>
  <si>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</si>
  <si>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</si>
  <si>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</si>
  <si>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</si>
  <si>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</si>
  <si>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</si>
  <si>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</si>
  <si>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</si>
  <si>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</si>
  <si>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</si>
  <si>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</si>
  <si>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</si>
  <si>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</si>
  <si>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</si>
  <si>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</si>
  <si>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</si>
  <si>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</si>
  <si>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</si>
  <si>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</si>
  <si>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</si>
  <si>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</si>
  <si>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</si>
  <si>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</si>
  <si>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</si>
  <si>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</si>
  <si>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</si>
  <si>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</si>
  <si>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</si>
  <si>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</si>
  <si>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</si>
  <si>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</si>
  <si>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</si>
  <si>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</si>
  <si>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</si>
  <si>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</si>
  <si>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</si>
  <si>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</si>
  <si>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</si>
  <si>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</si>
  <si>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</si>
  <si>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</si>
  <si>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</si>
  <si>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</si>
  <si>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</si>
  <si>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</si>
  <si>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</si>
  <si>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</si>
  <si>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</si>
  <si>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</si>
  <si>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</si>
  <si>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</si>
  <si>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</si>
  <si>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</si>
  <si>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</si>
  <si>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</si>
  <si>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</si>
  <si>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</si>
  <si>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</si>
  <si>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</si>
  <si>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</si>
  <si>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</si>
  <si>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</si>
  <si>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</si>
  <si>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</si>
  <si>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</si>
  <si>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</si>
  <si>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</si>
  <si>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</si>
  <si>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</si>
  <si>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</si>
  <si>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</si>
  <si>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</si>
  <si>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</si>
  <si>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</si>
  <si>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</si>
  <si>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</si>
  <si>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</si>
  <si>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</si>
  <si>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</si>
  <si>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</si>
  <si>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</si>
  <si>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</si>
  <si>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</si>
  <si>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</si>
  <si>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</si>
  <si>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</si>
  <si>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</si>
  <si>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</si>
  <si>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</si>
  <si>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</si>
  <si>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</si>
  <si>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</si>
  <si>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</si>
  <si>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</si>
  <si>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</si>
  <si>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</si>
  <si>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</si>
  <si>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</si>
  <si>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</si>
  <si>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</si>
  <si>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</si>
  <si>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</si>
  <si>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</si>
  <si>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</si>
  <si>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</si>
  <si>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</si>
  <si>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</si>
  <si>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</si>
  <si>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</si>
  <si>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</si>
  <si>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</si>
  <si>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</si>
  <si>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</si>
  <si>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</si>
  <si>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</si>
  <si>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</si>
  <si>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</si>
  <si>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</si>
  <si>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</si>
  <si>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</si>
  <si>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</si>
  <si>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</si>
  <si>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</si>
  <si>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</si>
  <si>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</si>
  <si>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</si>
  <si>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</si>
  <si>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</si>
  <si>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</si>
  <si>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</si>
  <si>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</si>
  <si>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</si>
  <si>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</si>
  <si>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</si>
  <si>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</si>
  <si>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</si>
  <si>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</si>
  <si>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</si>
  <si>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</si>
  <si>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</si>
  <si>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</si>
  <si>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</si>
  <si>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</si>
  <si>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</si>
  <si>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</si>
  <si>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</si>
  <si>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</si>
  <si>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</si>
  <si>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</si>
  <si>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</si>
  <si>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</si>
  <si>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</si>
  <si>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</si>
  <si>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</si>
  <si>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</si>
  <si>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</si>
  <si>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</si>
  <si>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</si>
  <si>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</si>
  <si>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</si>
  <si>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</si>
  <si>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</si>
  <si>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</si>
  <si>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</si>
  <si>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</si>
  <si>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</si>
  <si>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</si>
  <si>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</si>
  <si>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</si>
  <si>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</si>
  <si>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</si>
  <si>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</si>
  <si>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</si>
  <si>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</si>
  <si>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</si>
  <si>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</si>
  <si>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</si>
  <si>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</si>
  <si>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</si>
  <si>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</si>
  <si>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</si>
  <si>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</si>
  <si>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</si>
  <si>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</si>
  <si>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</si>
  <si>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</si>
  <si>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</si>
  <si>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</si>
  <si>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</si>
  <si>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</si>
  <si>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</si>
  <si>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</si>
  <si>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</si>
  <si>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</si>
  <si>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</si>
  <si>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</si>
  <si>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</si>
  <si>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</si>
  <si>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</si>
  <si>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</si>
  <si>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</si>
  <si>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</si>
  <si>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</si>
  <si>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</si>
  <si>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</si>
  <si>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</si>
  <si>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</si>
  <si>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</si>
  <si>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</si>
  <si>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</si>
  <si>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</si>
  <si>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</si>
  <si>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</si>
  <si>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</si>
  <si>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</si>
  <si>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</si>
  <si>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</si>
  <si>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</si>
  <si>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</si>
  <si>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</si>
  <si>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</si>
  <si>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</si>
  <si>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</si>
  <si>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</si>
  <si>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</si>
  <si>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</si>
  <si>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</si>
  <si>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</si>
  <si>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</si>
  <si>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</si>
  <si>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</si>
  <si>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</si>
  <si>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</si>
  <si>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</si>
  <si>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</si>
  <si>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</si>
  <si>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</si>
  <si>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</si>
  <si>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</si>
  <si>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</si>
  <si>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</si>
  <si>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</si>
  <si>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</si>
  <si>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</si>
  <si>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</si>
  <si>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</si>
  <si>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</si>
  <si>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</si>
  <si>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</si>
  <si>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</si>
  <si>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</si>
  <si>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</si>
  <si>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</si>
  <si>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</si>
  <si>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</si>
  <si>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</si>
  <si>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</si>
  <si>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</si>
  <si>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</si>
  <si>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</si>
  <si>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</si>
  <si>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</si>
  <si>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</si>
  <si>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</si>
  <si>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</si>
  <si>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</si>
  <si>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</si>
  <si>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</si>
  <si>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</si>
  <si>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</si>
  <si>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</si>
  <si>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</si>
  <si>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</si>
  <si>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</si>
  <si>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</si>
  <si>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</si>
  <si>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</si>
  <si>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</si>
  <si>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</si>
  <si>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</si>
  <si>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</si>
  <si>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</si>
  <si>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</si>
  <si>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</si>
  <si>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</si>
  <si>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</si>
  <si>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</si>
  <si>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</si>
  <si>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</si>
  <si>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</si>
  <si>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</si>
  <si>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</si>
  <si>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</si>
  <si>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</si>
  <si>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</si>
  <si>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</si>
  <si>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</si>
  <si>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</si>
  <si>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</si>
  <si>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</si>
  <si>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</si>
  <si>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</si>
  <si>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</si>
  <si>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</si>
  <si>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</si>
  <si>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</si>
  <si>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</si>
  <si>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</si>
  <si>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</si>
  <si>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</si>
  <si>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</si>
  <si>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</si>
  <si>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</si>
  <si>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</si>
  <si>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</si>
  <si>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</si>
  <si>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</si>
  <si>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</si>
  <si>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</si>
  <si>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</si>
  <si>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</si>
  <si>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</si>
  <si>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</si>
  <si>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</si>
  <si>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</si>
  <si>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</si>
  <si>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</si>
  <si>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</si>
  <si>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</si>
  <si>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</si>
  <si>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</si>
  <si>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</si>
  <si>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</si>
  <si>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</si>
  <si>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</si>
  <si>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</si>
  <si>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</si>
  <si>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</si>
  <si>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</si>
  <si>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</si>
  <si>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</si>
  <si>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</si>
  <si>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</si>
  <si>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</si>
  <si>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</si>
  <si>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</si>
  <si>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</si>
  <si>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</si>
  <si>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</si>
  <si>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</si>
  <si>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</si>
  <si>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</si>
  <si>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</si>
  <si>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</si>
  <si>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</si>
  <si>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</si>
  <si>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</si>
  <si>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</si>
  <si>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</si>
  <si>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</si>
  <si>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</si>
  <si>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</si>
  <si>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</si>
  <si>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</si>
  <si>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</si>
  <si>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</si>
  <si>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</si>
  <si>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</si>
  <si>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</si>
  <si>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</si>
  <si>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</si>
  <si>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</si>
  <si>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</si>
  <si>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</si>
  <si>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</si>
  <si>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</si>
  <si>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</si>
  <si>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</si>
  <si>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</si>
  <si>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</si>
  <si>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</si>
  <si>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</si>
  <si>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</si>
  <si>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</si>
  <si>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</si>
  <si>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</si>
  <si>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</si>
  <si>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</si>
  <si>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</si>
  <si>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</si>
  <si>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</si>
  <si>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</si>
  <si>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</si>
  <si>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</si>
  <si>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</si>
  <si>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</si>
  <si>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</si>
  <si>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</si>
  <si>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</si>
  <si>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</si>
  <si>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</si>
  <si>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</si>
  <si>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</si>
  <si>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</si>
  <si>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</si>
  <si>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</si>
  <si>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</si>
  <si>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</si>
  <si>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</si>
  <si>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</si>
  <si>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</si>
  <si>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</si>
  <si>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</si>
  <si>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</si>
  <si>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</si>
  <si>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</si>
  <si>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</si>
  <si>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</si>
  <si>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</si>
  <si>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</si>
  <si>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</si>
  <si>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</si>
  <si>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</si>
  <si>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</si>
  <si>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</si>
  <si>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</si>
  <si>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</si>
  <si>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</si>
  <si>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</si>
  <si>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</si>
  <si>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</si>
  <si>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</si>
  <si>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</si>
  <si>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</si>
  <si>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</si>
  <si>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</si>
  <si>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</si>
  <si>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</si>
  <si>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</si>
  <si>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</si>
  <si>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</si>
  <si>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</si>
  <si>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</si>
  <si>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</si>
  <si>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</si>
  <si>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</si>
  <si>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</si>
  <si>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</si>
  <si>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</si>
  <si>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</si>
  <si>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</si>
  <si>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</si>
  <si>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</si>
  <si>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</si>
  <si>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</si>
  <si>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</si>
  <si>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</si>
  <si>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</si>
  <si>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</si>
  <si>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</si>
  <si>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</si>
  <si>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</si>
  <si>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</si>
  <si>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</si>
  <si>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</si>
  <si>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</si>
  <si>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</si>
  <si>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</si>
  <si>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</si>
  <si>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</si>
  <si>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</si>
  <si>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</si>
  <si>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</si>
  <si>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</si>
  <si>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</si>
  <si>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</si>
  <si>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</si>
  <si>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</si>
  <si>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</si>
  <si>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</si>
  <si>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</si>
  <si>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</si>
  <si>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</si>
  <si>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</si>
  <si>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</si>
  <si>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</si>
  <si>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</si>
  <si>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</si>
  <si>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</si>
  <si>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</si>
  <si>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</si>
  <si>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</si>
  <si>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</si>
  <si>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</si>
  <si>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</si>
  <si>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</si>
  <si>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</si>
  <si>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</si>
  <si>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</si>
  <si>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</si>
  <si>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</si>
  <si>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</si>
  <si>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</si>
  <si>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</si>
  <si>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</si>
  <si>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</si>
  <si>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</si>
  <si>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</si>
  <si>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</si>
  <si>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</si>
  <si>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</si>
  <si>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</si>
  <si>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</si>
  <si>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</si>
  <si>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</si>
  <si>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</si>
  <si>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</si>
  <si>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</si>
  <si>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</si>
  <si>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</si>
  <si>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</si>
  <si>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</si>
  <si>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</si>
  <si>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</si>
  <si>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</si>
  <si>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</si>
  <si>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</si>
  <si>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</si>
  <si>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</si>
  <si>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</si>
  <si>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</si>
  <si>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</si>
  <si>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</si>
  <si>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</si>
  <si>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</si>
  <si>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</si>
  <si>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</si>
  <si>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</si>
  <si>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</si>
  <si>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</si>
  <si>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</si>
  <si>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</si>
  <si>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</si>
  <si>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</si>
  <si>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</si>
  <si>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</si>
  <si>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</si>
  <si>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</si>
  <si>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</si>
  <si>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</si>
  <si>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</si>
  <si>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</si>
  <si>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</si>
  <si>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</si>
  <si>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</si>
  <si>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</si>
  <si>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</si>
  <si>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</si>
  <si>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</si>
  <si>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</si>
  <si>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</si>
  <si>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</si>
  <si>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</si>
  <si>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</si>
  <si>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</si>
  <si>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</si>
  <si>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</si>
  <si>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</si>
  <si>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</si>
  <si>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</si>
  <si>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</si>
  <si>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</si>
  <si>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</si>
  <si>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</si>
  <si>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</si>
  <si>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</si>
  <si>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</si>
  <si>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</si>
  <si>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</si>
  <si>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</si>
  <si>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</si>
  <si>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</si>
  <si>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</si>
  <si>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</si>
  <si>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</si>
  <si>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</si>
  <si>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</si>
  <si>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</si>
  <si>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</si>
  <si>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</si>
  <si>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</si>
  <si>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</si>
  <si>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</si>
  <si>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</si>
  <si>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</si>
  <si>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</si>
  <si>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</si>
  <si>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</si>
  <si>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</si>
  <si>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</si>
  <si>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</si>
  <si>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</si>
  <si>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</si>
  <si>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</si>
  <si>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</si>
  <si>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</si>
  <si>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</si>
  <si>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</si>
  <si>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</si>
  <si>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</si>
  <si>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</si>
  <si>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</si>
  <si>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</si>
  <si>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</si>
  <si>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</si>
  <si>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</si>
  <si>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</si>
  <si>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</si>
  <si>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</si>
  <si>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</si>
  <si>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</si>
  <si>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</si>
  <si>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</si>
  <si>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</si>
  <si>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</si>
  <si>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</si>
  <si>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</si>
  <si>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</si>
  <si>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</si>
  <si>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</si>
  <si>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</si>
  <si>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</si>
  <si>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</si>
  <si>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</si>
  <si>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</si>
  <si>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</si>
  <si>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</si>
  <si>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</si>
  <si>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</si>
  <si>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</si>
  <si>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</si>
  <si>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</si>
  <si>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</si>
  <si>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</si>
  <si>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</si>
  <si>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</si>
  <si>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</si>
  <si>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</si>
  <si>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</si>
  <si>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</si>
  <si>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</si>
  <si>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</si>
  <si>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</si>
  <si>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</si>
  <si>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</si>
  <si>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</si>
  <si>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</si>
  <si>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</si>
  <si>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</si>
  <si>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</si>
  <si>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</si>
  <si>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</si>
  <si>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</si>
  <si>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</si>
  <si>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</si>
  <si>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</si>
  <si>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</si>
  <si>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</si>
  <si>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</si>
  <si>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</si>
  <si>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</si>
  <si>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</si>
  <si>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</si>
  <si>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</si>
  <si>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</si>
  <si>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</si>
  <si>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</si>
  <si>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</si>
  <si>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</si>
  <si>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</si>
  <si>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</si>
  <si>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</si>
  <si>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</si>
  <si>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</si>
  <si>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</si>
  <si>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</si>
  <si>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</si>
  <si>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</si>
  <si>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</si>
  <si>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</si>
  <si>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</si>
  <si>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</si>
  <si>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</si>
  <si>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</si>
  <si>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</si>
  <si>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</si>
  <si>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</si>
  <si>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</si>
  <si>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</si>
  <si>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</si>
  <si>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</si>
  <si>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</si>
  <si>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</si>
  <si>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</si>
  <si>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</si>
  <si>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</si>
  <si>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</si>
  <si>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</si>
  <si>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</si>
  <si>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</si>
  <si>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</si>
  <si>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</si>
  <si>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</si>
  <si>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</si>
  <si>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</si>
  <si>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</si>
  <si>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</si>
  <si>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</si>
  <si>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</si>
  <si>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</si>
  <si>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</si>
  <si>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</si>
  <si>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</si>
  <si>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</si>
  <si>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</si>
  <si>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</si>
  <si>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</si>
  <si>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</si>
  <si>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</si>
  <si>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</si>
  <si>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</si>
  <si>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</si>
  <si>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</si>
  <si>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</si>
  <si>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</si>
  <si>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</si>
  <si>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</si>
  <si>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</si>
  <si>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</si>
  <si>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</si>
  <si>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</si>
  <si>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</si>
  <si>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</si>
  <si>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</si>
  <si>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</si>
  <si>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</si>
  <si>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</si>
  <si>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</si>
  <si>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</si>
  <si>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</si>
  <si>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</si>
  <si>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</si>
  <si>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</si>
  <si>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</si>
  <si>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</si>
  <si>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</si>
  <si>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</si>
  <si>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</si>
  <si>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</si>
  <si>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</si>
  <si>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</si>
  <si>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</si>
  <si>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</si>
  <si>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</si>
  <si>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</si>
  <si>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</si>
  <si>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</si>
  <si>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</si>
  <si>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</si>
  <si>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</si>
  <si>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</si>
  <si>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</si>
  <si>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</si>
  <si>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</si>
  <si>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</si>
  <si>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</si>
  <si>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</si>
  <si>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</si>
  <si>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</si>
  <si>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</si>
  <si>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</si>
  <si>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</si>
  <si>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</si>
  <si>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</si>
  <si>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</si>
  <si>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</si>
  <si>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</si>
  <si>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</si>
  <si>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</si>
  <si>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</si>
  <si>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</si>
  <si>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</si>
  <si>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</si>
  <si>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</si>
  <si>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</si>
  <si>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</si>
  <si>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</si>
  <si>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</si>
  <si>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</si>
  <si>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</si>
  <si>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</si>
  <si>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</si>
  <si>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</si>
  <si>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</si>
  <si>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</si>
  <si>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</si>
  <si>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</si>
  <si>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</si>
  <si>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</si>
  <si>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</si>
  <si>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</si>
  <si>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</si>
  <si>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</si>
  <si>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</si>
  <si>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</si>
  <si>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</si>
  <si>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</si>
  <si>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</si>
  <si>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</si>
  <si>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</si>
  <si>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</si>
  <si>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</si>
  <si>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</si>
  <si>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</si>
  <si>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</si>
  <si>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</si>
  <si>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</si>
  <si>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</si>
  <si>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</si>
  <si>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</si>
  <si>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</si>
  <si>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</si>
  <si>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</si>
  <si>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</si>
  <si>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</si>
  <si>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</si>
  <si>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</si>
  <si>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</si>
  <si>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</si>
  <si>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</si>
  <si>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</si>
  <si>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</si>
  <si>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</si>
  <si>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</si>
  <si>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</si>
  <si>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</si>
  <si>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</si>
  <si>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</si>
  <si>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</si>
  <si>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</si>
  <si>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</si>
  <si>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</si>
  <si>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</si>
  <si>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</si>
  <si>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</si>
  <si>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</si>
  <si>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</si>
  <si>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</si>
  <si>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</si>
  <si>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</si>
  <si>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</si>
  <si>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</si>
  <si>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</si>
  <si>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</si>
  <si>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</si>
  <si>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</si>
  <si>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</si>
  <si>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</si>
  <si>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</si>
  <si>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</si>
  <si>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</si>
  <si>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</si>
  <si>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</si>
  <si>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</si>
  <si>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</si>
  <si>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</si>
  <si>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</si>
  <si>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</si>
  <si>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</si>
  <si>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</si>
  <si>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</si>
  <si>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</si>
  <si>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</si>
  <si>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</si>
  <si>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</si>
  <si>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</si>
  <si>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</si>
  <si>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</si>
  <si>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</si>
  <si>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</si>
  <si>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</si>
  <si>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</si>
  <si>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</si>
  <si>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</si>
  <si>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</si>
  <si>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</si>
  <si>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</si>
  <si>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</si>
  <si>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</si>
  <si>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</si>
  <si>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</si>
  <si>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</si>
  <si>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</si>
  <si>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</si>
  <si>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</si>
  <si>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</si>
  <si>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</si>
  <si>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</si>
  <si>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</si>
  <si>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</si>
  <si>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</si>
  <si>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</si>
  <si>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</si>
  <si>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</si>
  <si>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</si>
  <si>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</si>
  <si>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</si>
  <si>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</si>
  <si>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</si>
  <si>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</si>
  <si>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</si>
  <si>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</si>
  <si>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</si>
  <si>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</si>
  <si>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</si>
  <si>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</si>
  <si>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</si>
  <si>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</si>
  <si>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</si>
  <si>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</si>
  <si>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</si>
  <si>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</si>
  <si>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</si>
  <si>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</si>
  <si>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</si>
  <si>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</si>
  <si>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</si>
  <si>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</si>
  <si>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</si>
  <si>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</si>
  <si>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</si>
  <si>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</si>
  <si>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</si>
  <si>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</si>
  <si>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</si>
  <si>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</si>
  <si>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</si>
  <si>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</si>
  <si>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</si>
  <si>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</si>
  <si>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</si>
  <si>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</si>
  <si>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</si>
  <si>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</si>
  <si>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</si>
  <si>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</si>
  <si>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</si>
  <si>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</si>
  <si>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</si>
  <si>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</si>
  <si>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</si>
  <si>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</si>
  <si>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</si>
  <si>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</si>
  <si>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</si>
  <si>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</si>
  <si>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</si>
  <si>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</si>
  <si>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</si>
  <si>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</si>
  <si>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</si>
  <si>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</si>
  <si>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</si>
  <si>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</si>
  <si>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</si>
  <si>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</si>
  <si>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</si>
  <si>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</si>
  <si>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</si>
  <si>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</si>
  <si>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</si>
  <si>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</si>
  <si>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</si>
  <si>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</si>
  <si>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</si>
  <si>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</si>
  <si>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</si>
  <si>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</si>
  <si>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</si>
  <si>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</si>
  <si>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</si>
  <si>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</si>
  <si>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</si>
  <si>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</si>
  <si>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</si>
  <si>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</si>
  <si>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</si>
  <si>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</si>
  <si>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</si>
  <si>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</si>
  <si>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</si>
  <si>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</si>
  <si>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</si>
  <si>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</si>
  <si>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</si>
  <si>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</si>
  <si>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</si>
  <si>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</si>
  <si>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</si>
  <si>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</si>
  <si>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</si>
  <si>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</si>
  <si>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</si>
  <si>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</si>
  <si>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</si>
  <si>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</si>
  <si>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</si>
  <si>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</si>
  <si>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</si>
  <si>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</si>
  <si>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</si>
  <si>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</si>
  <si>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</si>
  <si>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</si>
  <si>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</si>
  <si>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</si>
  <si>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</si>
  <si>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</si>
  <si>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</si>
  <si>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</si>
  <si>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</si>
  <si>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</si>
  <si>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</si>
  <si>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</si>
  <si>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</si>
  <si>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</si>
  <si>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</si>
  <si>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</si>
  <si>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</si>
  <si>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</si>
  <si>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</si>
  <si>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</si>
  <si>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</si>
  <si>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</si>
  <si>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</si>
  <si>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</si>
  <si>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</si>
  <si>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</si>
  <si>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</si>
  <si>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</si>
  <si>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</si>
  <si>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</si>
  <si>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</si>
  <si>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</si>
  <si>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</si>
  <si>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</si>
  <si>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</si>
  <si>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</si>
  <si>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</si>
  <si>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</si>
  <si>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</si>
  <si>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</si>
  <si>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</si>
  <si>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</si>
  <si>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</si>
  <si>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</si>
  <si>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</si>
  <si>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</si>
  <si>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</si>
  <si>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</si>
  <si>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</si>
  <si>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</si>
  <si>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</si>
  <si>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</si>
  <si>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</si>
  <si>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</si>
  <si>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</si>
  <si>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</si>
  <si>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</si>
  <si>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</si>
  <si>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</si>
  <si>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</si>
  <si>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</si>
  <si>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</si>
  <si>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</si>
  <si>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</si>
  <si>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</si>
  <si>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</si>
  <si>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</si>
  <si>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</si>
  <si>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</si>
  <si>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</si>
  <si>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</si>
  <si>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</si>
  <si>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</si>
  <si>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</si>
  <si>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</si>
  <si>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</si>
  <si>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</si>
  <si>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</si>
  <si>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</si>
  <si>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</si>
  <si>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</si>
  <si>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</si>
  <si>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</si>
  <si>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</si>
  <si>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</si>
  <si>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</si>
  <si>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</si>
  <si>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</si>
  <si>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</si>
  <si>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</si>
  <si>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</si>
  <si>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</si>
  <si>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</si>
  <si>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</si>
  <si>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</si>
  <si>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</si>
  <si>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</si>
  <si>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</si>
  <si>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</si>
  <si>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</si>
  <si>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</si>
  <si>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</si>
  <si>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</si>
  <si>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</si>
  <si>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</si>
  <si>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</si>
  <si>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</si>
  <si>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</si>
  <si>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</si>
  <si>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</si>
  <si>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</si>
  <si>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</si>
  <si>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</si>
  <si>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</si>
  <si>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</si>
  <si>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</si>
  <si>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</si>
  <si>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</si>
  <si>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</si>
  <si>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</si>
  <si>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</si>
  <si>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</si>
  <si>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</si>
  <si>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</si>
  <si>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</si>
  <si>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</si>
  <si>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</si>
  <si>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</si>
  <si>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</si>
  <si>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</si>
  <si>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</si>
  <si>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</si>
  <si>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</si>
  <si>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</si>
  <si>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</si>
  <si>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</si>
  <si>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</si>
  <si>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</si>
  <si>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</si>
  <si>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</si>
  <si>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</si>
  <si>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</si>
  <si>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</si>
  <si>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</si>
  <si>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</si>
  <si>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</si>
  <si>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</si>
  <si>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</si>
  <si>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</si>
  <si>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</si>
  <si>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</si>
  <si>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</si>
  <si>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</si>
  <si>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</si>
  <si>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</si>
  <si>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</si>
  <si>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</si>
  <si>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</si>
  <si>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</si>
  <si>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</si>
  <si>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</si>
  <si>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</si>
  <si>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</si>
  <si>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</si>
  <si>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</si>
  <si>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</si>
  <si>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</si>
  <si>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</si>
  <si>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</si>
  <si>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</si>
  <si>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</si>
  <si>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</si>
  <si>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</si>
  <si>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</si>
  <si>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</si>
  <si>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</si>
  <si>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</si>
  <si>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</si>
  <si>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</si>
  <si>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</si>
  <si>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</si>
  <si>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</si>
  <si>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</si>
  <si>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</si>
  <si>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</si>
  <si>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</si>
  <si>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</si>
  <si>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</si>
  <si>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</si>
  <si>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</si>
  <si>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</si>
  <si>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</si>
  <si>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</si>
  <si>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</si>
  <si>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</si>
  <si>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</si>
  <si>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</si>
  <si>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</si>
  <si>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</si>
  <si>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</si>
  <si>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</si>
  <si>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</si>
  <si>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</si>
  <si>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</si>
  <si>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</si>
  <si>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</si>
  <si>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</si>
  <si>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</si>
  <si>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</si>
  <si>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</si>
  <si>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</si>
  <si>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</si>
  <si>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</si>
  <si>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</si>
  <si>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</si>
  <si>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</si>
  <si>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</si>
  <si>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</si>
  <si>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</si>
  <si>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</si>
  <si>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</si>
  <si>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</si>
  <si>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</si>
  <si>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</si>
  <si>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</si>
  <si>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</si>
  <si>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</si>
  <si>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</si>
  <si>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</si>
  <si>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</si>
  <si>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</si>
  <si>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</si>
  <si>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</si>
  <si>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</si>
  <si>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</si>
  <si>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</si>
  <si>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</si>
  <si>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</si>
  <si>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</si>
  <si>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</si>
  <si>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</si>
  <si>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</si>
  <si>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</si>
  <si>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</si>
  <si>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</si>
  <si>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</si>
  <si>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</si>
  <si>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</si>
  <si>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</si>
  <si>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</si>
  <si>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</si>
  <si>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</si>
  <si>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</si>
  <si>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</si>
  <si>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</si>
  <si>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</si>
  <si>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</si>
  <si>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</si>
  <si>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</si>
  <si>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</si>
  <si>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</si>
  <si>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</si>
  <si>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</si>
  <si>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</si>
  <si>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</si>
  <si>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</si>
  <si>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</si>
  <si>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</si>
  <si>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</si>
  <si>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</si>
  <si>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</si>
  <si>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</si>
  <si>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</si>
  <si>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</si>
  <si>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</si>
  <si>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</si>
  <si>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</si>
  <si>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</si>
  <si>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</si>
  <si>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</si>
  <si>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</si>
  <si>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</si>
  <si>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</si>
  <si>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</si>
  <si>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</si>
  <si>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</si>
  <si>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</si>
  <si>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</si>
  <si>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</si>
  <si>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</si>
  <si>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</si>
  <si>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</si>
  <si>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</si>
  <si>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</si>
  <si>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</si>
  <si>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</si>
  <si>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</si>
  <si>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</si>
  <si>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</si>
  <si>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</si>
  <si>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</si>
  <si>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</si>
  <si>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</si>
  <si>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</si>
  <si>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</si>
  <si>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</si>
  <si>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</si>
  <si>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</si>
  <si>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</si>
  <si>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</si>
  <si>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</si>
  <si>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</si>
  <si>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</si>
  <si>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</si>
  <si>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</si>
  <si>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</si>
  <si>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</si>
  <si>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</si>
  <si>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</si>
  <si>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</si>
  <si>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</si>
  <si>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</si>
  <si>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</si>
  <si>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</si>
  <si>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</si>
  <si>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</si>
  <si>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</si>
  <si>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</si>
  <si>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</si>
  <si>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</si>
  <si>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</si>
  <si>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</si>
  <si>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</si>
  <si>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</si>
  <si>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</si>
  <si>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</si>
  <si>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</si>
  <si>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</si>
  <si>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</si>
  <si>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</si>
  <si>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</si>
  <si>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</si>
  <si>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</si>
  <si>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</si>
  <si>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</si>
  <si>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</si>
  <si>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</si>
  <si>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</si>
  <si>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</si>
  <si>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</si>
  <si>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</si>
  <si>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</si>
  <si>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</si>
  <si>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</si>
  <si>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</si>
  <si>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</si>
  <si>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</si>
  <si>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</si>
  <si>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</si>
  <si>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</si>
  <si>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</si>
  <si>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</si>
  <si>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</si>
  <si>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</si>
  <si>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</si>
  <si>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</si>
  <si>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</si>
  <si>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</si>
  <si>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</si>
  <si>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</si>
  <si>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</si>
  <si>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</si>
  <si>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</si>
  <si>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</si>
  <si>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</si>
  <si>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</si>
  <si>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</si>
  <si>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</si>
  <si>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</si>
  <si>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</si>
  <si>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</si>
  <si>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</si>
  <si>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</si>
  <si>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</si>
  <si>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</si>
  <si>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</si>
  <si>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</si>
  <si>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</si>
  <si>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</si>
  <si>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</si>
  <si>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</si>
  <si>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</si>
  <si>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</si>
  <si>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</si>
  <si>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</si>
  <si>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</si>
  <si>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</si>
  <si>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</si>
  <si>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</si>
  <si>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</si>
  <si>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</si>
  <si>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</si>
  <si>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</si>
  <si>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</si>
  <si>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</si>
  <si>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</si>
  <si>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</si>
  <si>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</si>
  <si>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</si>
  <si>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</si>
  <si>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</si>
  <si>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</si>
  <si>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</si>
  <si>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</si>
  <si>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</si>
  <si>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</si>
  <si>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</si>
  <si>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</si>
  <si>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</si>
  <si>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</si>
  <si>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</si>
  <si>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</si>
  <si>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</si>
  <si>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</si>
  <si>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</si>
  <si>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</si>
  <si>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</si>
  <si>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</si>
  <si>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</si>
  <si>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</si>
  <si>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</si>
  <si>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</si>
  <si>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</si>
  <si>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</si>
  <si>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</si>
  <si>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</si>
  <si>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</si>
  <si>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</si>
  <si>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</si>
  <si>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</si>
  <si>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</si>
  <si>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</si>
  <si>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</si>
  <si>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</si>
  <si>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</si>
  <si>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</si>
  <si>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</si>
  <si>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</si>
  <si>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</si>
  <si>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</si>
  <si>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</si>
  <si>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</si>
  <si>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</si>
  <si>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</si>
  <si>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</si>
  <si>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</si>
  <si>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</si>
  <si>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</si>
  <si>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</si>
  <si>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</si>
  <si>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</si>
  <si>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</si>
  <si>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</si>
  <si>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</si>
  <si>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</si>
  <si>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</si>
  <si>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</si>
  <si>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</si>
  <si>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</si>
  <si>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</si>
  <si>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</si>
  <si>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</si>
  <si>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</si>
  <si>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</si>
  <si>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</si>
  <si>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</si>
  <si>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</si>
  <si>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</si>
  <si>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</si>
  <si>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</si>
  <si>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</si>
  <si>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</si>
  <si>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</si>
  <si>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</si>
  <si>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</si>
  <si>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</si>
  <si>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</si>
  <si>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</si>
  <si>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</si>
  <si>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</si>
  <si>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</si>
  <si>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</si>
  <si>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</si>
  <si>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</si>
  <si>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</si>
  <si>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</si>
  <si>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</si>
  <si>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</si>
  <si>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</si>
  <si>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</si>
  <si>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</si>
  <si>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</si>
  <si>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</si>
  <si>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</si>
  <si>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</si>
  <si>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</si>
  <si>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</si>
  <si>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</si>
  <si>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</si>
  <si>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</si>
  <si>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</si>
  <si>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</si>
  <si>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</si>
  <si>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</si>
  <si>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</si>
  <si>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</si>
  <si>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</si>
  <si>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</si>
  <si>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</si>
  <si>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</si>
  <si>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</si>
  <si>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</si>
  <si>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</si>
  <si>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</si>
  <si>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</si>
  <si>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</si>
  <si>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</si>
  <si>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</si>
  <si>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</si>
  <si>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</si>
  <si>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</si>
  <si>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</si>
  <si>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</si>
  <si>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</si>
  <si>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</si>
  <si>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</si>
  <si>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</si>
  <si>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</si>
  <si>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</si>
  <si>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</si>
  <si>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</si>
  <si>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</si>
  <si>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</si>
  <si>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</si>
  <si>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</si>
  <si>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</si>
  <si>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</si>
  <si>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</si>
  <si>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</si>
  <si>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</si>
  <si>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</si>
  <si>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</si>
  <si>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</si>
  <si>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</si>
  <si>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</si>
  <si>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</si>
  <si>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</si>
  <si>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</si>
  <si>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</si>
  <si>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</si>
  <si>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</si>
  <si>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</si>
  <si>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</si>
  <si>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</si>
  <si>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</si>
  <si>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</si>
  <si>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</si>
  <si>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</si>
  <si>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</si>
  <si>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</si>
  <si>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</si>
  <si>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</si>
  <si>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</si>
  <si>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</si>
  <si>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</si>
  <si>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</si>
  <si>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</si>
  <si>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</si>
  <si>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</si>
  <si>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</si>
  <si>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</si>
  <si>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</si>
  <si>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</si>
  <si>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</si>
  <si>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</si>
  <si>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</si>
  <si>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</si>
  <si>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</si>
  <si>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</si>
  <si>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</si>
  <si>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</si>
  <si>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</si>
  <si>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</si>
  <si>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</si>
  <si>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</si>
  <si>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</si>
  <si>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</si>
  <si>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</si>
  <si>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</si>
  <si>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</si>
  <si>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</si>
  <si>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</si>
  <si>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</si>
  <si>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</si>
  <si>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</si>
  <si>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</si>
  <si>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</si>
  <si>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</si>
  <si>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</si>
  <si>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</si>
  <si>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</si>
  <si>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</si>
  <si>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</si>
  <si>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</si>
  <si>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</si>
  <si>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</si>
  <si>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</si>
  <si>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</si>
  <si>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</si>
  <si>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</si>
  <si>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</si>
  <si>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</si>
  <si>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</si>
  <si>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</si>
  <si>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</si>
  <si>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</si>
  <si>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</si>
  <si>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</si>
  <si>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</si>
  <si>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</si>
  <si>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</si>
  <si>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</si>
  <si>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</si>
  <si>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</si>
  <si>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</si>
  <si>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</si>
  <si>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</si>
  <si>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</si>
  <si>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</si>
  <si>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</si>
  <si>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</si>
  <si>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</si>
  <si>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</si>
  <si>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</si>
  <si>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</si>
  <si>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</si>
  <si>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</si>
  <si>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</si>
  <si>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</si>
  <si>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</si>
  <si>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</si>
  <si>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</si>
  <si>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</si>
  <si>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</si>
  <si>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</si>
  <si>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</si>
  <si>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</si>
  <si>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</si>
  <si>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</si>
  <si>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</si>
  <si>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</si>
  <si>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</si>
  <si>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</si>
  <si>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</si>
  <si>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</si>
  <si>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</si>
  <si>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</si>
  <si>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</si>
  <si>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</si>
  <si>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</si>
  <si>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</si>
  <si>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</si>
  <si>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</si>
  <si>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</si>
  <si>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</si>
  <si>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</si>
  <si>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</si>
  <si>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</si>
  <si>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</si>
  <si>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</si>
  <si>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</si>
  <si>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</si>
  <si>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</si>
  <si>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</si>
  <si>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</si>
  <si>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</si>
  <si>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</si>
  <si>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</si>
  <si>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</si>
  <si>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</si>
  <si>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</si>
  <si>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</si>
  <si>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</si>
  <si>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</si>
  <si>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</si>
  <si>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</si>
  <si>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</si>
  <si>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</si>
  <si>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</si>
  <si>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</si>
  <si>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</si>
  <si>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</si>
  <si>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</si>
  <si>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</si>
  <si>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</si>
  <si>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</si>
  <si>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</si>
  <si>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</si>
  <si>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</si>
  <si>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</si>
  <si>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</si>
  <si>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</si>
  <si>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</si>
  <si>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</si>
  <si>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</si>
  <si>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</si>
  <si>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</si>
  <si>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</si>
  <si>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</si>
  <si>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</si>
  <si>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</si>
  <si>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</si>
  <si>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</si>
  <si>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</si>
  <si>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</si>
  <si>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</si>
  <si>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</si>
  <si>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</si>
  <si>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</si>
  <si>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</si>
  <si>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</si>
  <si>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</si>
  <si>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</si>
  <si>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</si>
  <si>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</si>
  <si>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</si>
  <si>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</si>
  <si>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</si>
  <si>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</si>
  <si>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</si>
  <si>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</si>
  <si>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</si>
  <si>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</si>
  <si>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</si>
  <si>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</si>
  <si>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</si>
  <si>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</si>
  <si>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</si>
  <si>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</si>
  <si>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</si>
  <si>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</si>
  <si>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</si>
  <si>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</si>
  <si>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</si>
  <si>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</si>
  <si>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</si>
  <si>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</si>
  <si>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</si>
  <si>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</si>
  <si>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</si>
  <si>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</si>
  <si>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</si>
  <si>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</si>
  <si>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</si>
  <si>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</si>
  <si>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</si>
  <si>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</si>
  <si>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</si>
  <si>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</si>
  <si>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</si>
  <si>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</si>
  <si>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</si>
  <si>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</si>
  <si>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</si>
  <si>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</si>
  <si>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</si>
  <si>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</si>
  <si>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</si>
  <si>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</si>
  <si>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</si>
  <si>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</si>
  <si>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</si>
  <si>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</si>
  <si>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</si>
  <si>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</si>
  <si>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</si>
  <si>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</si>
  <si>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</si>
  <si>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</si>
  <si>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</si>
  <si>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</si>
  <si>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</si>
  <si>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</si>
  <si>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</si>
  <si>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</si>
  <si>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</si>
  <si>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</si>
  <si>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</si>
  <si>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</si>
  <si>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</si>
  <si>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</si>
  <si>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</si>
  <si>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</si>
  <si>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</si>
  <si>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</si>
  <si>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</si>
  <si>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</si>
  <si>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</si>
  <si>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</si>
  <si>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</si>
  <si>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</si>
  <si>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</si>
  <si>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</si>
  <si>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</si>
  <si>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</si>
  <si>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</si>
  <si>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</si>
  <si>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</si>
  <si>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</si>
  <si>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</si>
  <si>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</si>
  <si>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</si>
  <si>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</si>
  <si>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</si>
  <si>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</si>
  <si>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</si>
  <si>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</si>
  <si>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</si>
  <si>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</si>
  <si>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</si>
  <si>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</si>
  <si>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</si>
  <si>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</si>
  <si>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</si>
  <si>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</si>
  <si>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</si>
  <si>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</si>
  <si>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</si>
  <si>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</si>
  <si>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</si>
  <si>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</si>
  <si>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</si>
  <si>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</si>
  <si>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</si>
  <si>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</si>
  <si>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</si>
  <si>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</si>
  <si>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</si>
  <si>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</si>
  <si>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</si>
  <si>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</si>
  <si>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</si>
  <si>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</si>
  <si>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</si>
  <si>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</si>
  <si>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</si>
  <si>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</si>
  <si>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</si>
  <si>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</si>
  <si>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</si>
  <si>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</si>
  <si>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</si>
  <si>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</si>
  <si>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</si>
  <si>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</si>
  <si>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</si>
  <si>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</si>
  <si>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</si>
  <si>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</si>
  <si>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</si>
  <si>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</si>
  <si>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</si>
  <si>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</si>
  <si>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</si>
  <si>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</si>
  <si>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</si>
  <si>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</si>
  <si>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</si>
  <si>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</si>
  <si>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</si>
  <si>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</si>
  <si>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</si>
  <si>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</si>
  <si>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</si>
  <si>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</si>
  <si>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</si>
  <si>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</si>
  <si>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</si>
  <si>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</si>
  <si>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</si>
  <si>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</si>
  <si>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</si>
  <si>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</si>
  <si>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</si>
  <si>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</si>
  <si>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</si>
  <si>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</si>
  <si>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</si>
  <si>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</si>
  <si>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</si>
  <si>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</si>
  <si>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</si>
  <si>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</si>
  <si>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</si>
  <si>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</si>
  <si>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</si>
  <si>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</si>
  <si>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</si>
  <si>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</si>
  <si>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</si>
  <si>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</si>
  <si>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</si>
  <si>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</si>
  <si>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</si>
  <si>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</si>
  <si>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</si>
  <si>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</si>
  <si>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</si>
  <si>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</si>
  <si>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</si>
  <si>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</si>
  <si>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</si>
  <si>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</si>
  <si>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</si>
  <si>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</si>
  <si>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</si>
  <si>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</si>
  <si>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</si>
  <si>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</si>
  <si>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</si>
  <si>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</si>
  <si>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</si>
  <si>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</si>
  <si>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</si>
  <si>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</si>
  <si>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</si>
  <si>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</si>
  <si>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</si>
  <si>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</si>
  <si>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</si>
  <si>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</si>
  <si>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</si>
  <si>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</si>
  <si>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</si>
  <si>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</si>
  <si>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</si>
  <si>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</si>
  <si>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</si>
  <si>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</si>
  <si>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</si>
  <si>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</si>
  <si>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</si>
  <si>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</si>
  <si>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</si>
  <si>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</si>
  <si>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</si>
  <si>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</si>
  <si>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</si>
  <si>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</si>
  <si>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</si>
  <si>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</si>
  <si>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</si>
  <si>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</si>
  <si>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</si>
  <si>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</si>
  <si>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</si>
  <si>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</si>
  <si>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</si>
  <si>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</si>
  <si>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</si>
  <si>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</si>
  <si>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</si>
  <si>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</si>
  <si>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</si>
  <si>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</si>
  <si>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</si>
  <si>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</si>
  <si>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</si>
  <si>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</si>
  <si>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</si>
  <si>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</si>
  <si>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</si>
  <si>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</si>
  <si>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</si>
  <si>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</si>
  <si>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</si>
  <si>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</si>
  <si>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</si>
  <si>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</si>
  <si>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</si>
  <si>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</si>
  <si>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</si>
  <si>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</si>
  <si>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</si>
  <si>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</si>
  <si>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</si>
  <si>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</si>
  <si>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</si>
  <si>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</si>
  <si>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</si>
  <si>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</si>
  <si>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</si>
  <si>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</si>
  <si>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</si>
  <si>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</si>
  <si>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</si>
  <si>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</si>
  <si>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</si>
  <si>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</si>
  <si>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</si>
  <si>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</si>
  <si>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</si>
  <si>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</si>
  <si>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</si>
  <si>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</si>
  <si>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</si>
  <si>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</si>
  <si>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</si>
  <si>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</si>
  <si>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</si>
  <si>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</si>
  <si>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</si>
  <si>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</si>
  <si>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</si>
  <si>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</si>
  <si>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</si>
  <si>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</si>
  <si>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</si>
  <si>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</si>
  <si>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</si>
  <si>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</si>
  <si>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</si>
  <si>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</si>
  <si>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</si>
  <si>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</si>
  <si>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</si>
  <si>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</si>
  <si>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</si>
  <si>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</si>
  <si>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</si>
  <si>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</si>
  <si>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</si>
  <si>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</si>
  <si>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</si>
  <si>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</si>
  <si>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</si>
  <si>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</si>
  <si>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</si>
  <si>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</si>
  <si>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</si>
  <si>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</si>
  <si>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</si>
  <si>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</si>
  <si>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</si>
  <si>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</si>
  <si>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</si>
  <si>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</si>
  <si>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</si>
  <si>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</si>
  <si>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</si>
  <si>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</si>
  <si>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</si>
  <si>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</si>
  <si>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</si>
  <si>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</si>
  <si>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</si>
  <si>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</si>
  <si>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</si>
  <si>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</si>
  <si>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</si>
  <si>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</si>
  <si>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</si>
  <si>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</si>
  <si>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</si>
  <si>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</si>
  <si>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</si>
  <si>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</si>
  <si>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</si>
  <si>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</si>
  <si>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</si>
  <si>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</si>
  <si>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</si>
  <si>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</si>
  <si>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</si>
  <si>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</si>
  <si>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</si>
  <si>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</si>
  <si>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</si>
  <si>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</si>
  <si>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</si>
  <si>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</si>
  <si>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</si>
  <si>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</si>
  <si>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</si>
  <si>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</si>
  <si>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</si>
  <si>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</si>
  <si>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</si>
  <si>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</si>
  <si>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</si>
  <si>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</si>
  <si>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</si>
  <si>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</si>
  <si>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</si>
  <si>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</si>
  <si>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</si>
  <si>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</si>
  <si>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</si>
  <si>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</si>
  <si>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</si>
  <si>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</si>
  <si>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</si>
  <si>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</si>
  <si>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</si>
  <si>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</si>
  <si>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</si>
  <si>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</si>
  <si>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</si>
  <si>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</si>
  <si>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</si>
  <si>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</si>
  <si>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</si>
  <si>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</si>
  <si>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</si>
  <si>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</si>
  <si>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</si>
  <si>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</si>
  <si>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</si>
  <si>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</si>
  <si>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</si>
  <si>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</si>
  <si>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</si>
  <si>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</si>
  <si>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</si>
  <si>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</si>
  <si>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</si>
  <si>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</si>
  <si>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</si>
  <si>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</si>
  <si>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</si>
  <si>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</si>
  <si>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</si>
  <si>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</si>
  <si>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</si>
  <si>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</si>
  <si>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</si>
  <si>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</si>
  <si>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</si>
  <si>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</si>
  <si>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</si>
  <si>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</si>
  <si>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</si>
  <si>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</si>
  <si>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</si>
  <si>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</si>
  <si>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</si>
  <si>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</si>
  <si>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</si>
  <si>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</si>
  <si>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</si>
  <si>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</si>
  <si>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</si>
  <si>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</si>
  <si>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</si>
  <si>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</si>
  <si>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</si>
  <si>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</si>
  <si>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</si>
  <si>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</si>
  <si>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</si>
  <si>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</si>
  <si>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</si>
  <si>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</si>
  <si>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</si>
  <si>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</si>
  <si>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</si>
  <si>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</si>
  <si>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</si>
  <si>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</si>
  <si>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</si>
  <si>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</si>
  <si>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</si>
  <si>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</si>
  <si>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</si>
  <si>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</si>
  <si>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</si>
  <si>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</si>
  <si>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</si>
  <si>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</si>
  <si>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</si>
  <si>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</si>
  <si>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</si>
  <si>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</si>
  <si>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</si>
  <si>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</si>
  <si>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</si>
  <si>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</si>
  <si>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</si>
  <si>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</si>
  <si>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</si>
  <si>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</si>
  <si>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</si>
  <si>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</si>
  <si>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</si>
  <si>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</si>
  <si>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</si>
  <si>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</si>
  <si>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</si>
  <si>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</si>
  <si>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</si>
  <si>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</si>
  <si>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</si>
  <si>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</si>
  <si>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</si>
  <si>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</si>
  <si>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</si>
  <si>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</si>
  <si>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</si>
  <si>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</si>
  <si>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</si>
  <si>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</si>
  <si>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</si>
  <si>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</si>
  <si>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</si>
  <si>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</si>
  <si>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</si>
  <si>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</si>
  <si>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</si>
  <si>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</si>
  <si>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</si>
  <si>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</si>
  <si>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</si>
  <si>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</si>
  <si>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</si>
  <si>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</si>
  <si>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</si>
  <si>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</si>
  <si>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</si>
  <si>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</si>
  <si>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</si>
  <si>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</si>
  <si>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</si>
  <si>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</si>
  <si>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</si>
  <si>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</si>
  <si>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</si>
  <si>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</si>
  <si>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</si>
  <si>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</si>
  <si>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</si>
  <si>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</si>
  <si>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</si>
  <si>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</si>
  <si>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</si>
  <si>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</si>
  <si>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</si>
  <si>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</si>
  <si>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</si>
  <si>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</si>
  <si>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</si>
  <si>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</si>
  <si>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</si>
  <si>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</si>
  <si>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</si>
  <si>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</si>
  <si>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</si>
  <si>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</si>
  <si>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</si>
  <si>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</si>
  <si>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</si>
  <si>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</si>
  <si>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</si>
  <si>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</si>
  <si>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</si>
  <si>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</si>
  <si>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</si>
  <si>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</si>
  <si>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</si>
  <si>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</si>
  <si>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</si>
  <si>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</si>
  <si>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</si>
  <si>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</si>
  <si>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</si>
  <si>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</si>
  <si>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</si>
  <si>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</si>
  <si>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</si>
  <si>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</si>
  <si>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</si>
  <si>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</si>
  <si>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</si>
  <si>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</si>
  <si>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</si>
  <si>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</si>
  <si>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</si>
  <si>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</si>
  <si>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</si>
  <si>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</si>
  <si>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</si>
  <si>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</si>
  <si>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</si>
  <si>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</si>
  <si>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</si>
  <si>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</si>
  <si>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</si>
  <si>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</si>
  <si>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</si>
  <si>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</si>
  <si>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</si>
  <si>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</si>
  <si>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</si>
  <si>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</si>
  <si>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</si>
  <si>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</si>
  <si>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</si>
  <si>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</si>
  <si>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</si>
  <si>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</si>
  <si>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</si>
  <si>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</si>
  <si>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</si>
  <si>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</si>
  <si>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</si>
  <si>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</si>
  <si>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</si>
  <si>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</si>
  <si>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</si>
  <si>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</si>
  <si>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</si>
  <si>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</si>
  <si>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</si>
  <si>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</si>
  <si>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</si>
  <si>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</si>
  <si>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</si>
  <si>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</si>
  <si>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</si>
  <si>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</si>
  <si>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</si>
  <si>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</si>
  <si>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</si>
  <si>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</si>
  <si>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</si>
  <si>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</si>
  <si>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</si>
  <si>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</si>
  <si>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</si>
  <si>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</si>
  <si>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</si>
  <si>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</si>
  <si>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</si>
  <si>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</si>
  <si>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</si>
  <si>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</si>
  <si>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</si>
  <si>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</si>
  <si>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</si>
  <si>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</si>
  <si>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</si>
  <si>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</si>
  <si>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</si>
  <si>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</si>
  <si>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</si>
  <si>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</si>
  <si>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</si>
  <si>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</si>
  <si>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</si>
  <si>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</si>
  <si>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</si>
  <si>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</si>
  <si>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</si>
  <si>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</si>
  <si>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</si>
  <si>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</si>
  <si>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</si>
  <si>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</si>
  <si>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</si>
  <si>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</si>
  <si>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</si>
  <si>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</si>
  <si>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</si>
  <si>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</si>
  <si>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</si>
  <si>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</si>
  <si>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</si>
  <si>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</si>
  <si>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</si>
  <si>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</si>
  <si>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</si>
  <si>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</si>
  <si>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</si>
  <si>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</si>
  <si>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</si>
  <si>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</si>
  <si>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</si>
  <si>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</si>
  <si>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</si>
  <si>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</si>
  <si>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</si>
  <si>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</si>
  <si>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</si>
  <si>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</si>
  <si>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</si>
  <si>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</si>
  <si>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</si>
  <si>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</si>
  <si>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</si>
  <si>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</si>
  <si>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</si>
  <si>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</si>
  <si>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</si>
  <si>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</si>
  <si>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</si>
  <si>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</si>
  <si>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</si>
  <si>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</si>
  <si>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</si>
  <si>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</si>
  <si>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</si>
  <si>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</si>
  <si>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</si>
  <si>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</si>
  <si>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</si>
  <si>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</si>
  <si>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</si>
  <si>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</si>
  <si>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</si>
  <si>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</si>
  <si>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</si>
  <si>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</si>
  <si>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</si>
  <si>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</si>
  <si>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</si>
  <si>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</si>
  <si>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</si>
  <si>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</si>
  <si>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</si>
  <si>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</si>
  <si>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</si>
  <si>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</si>
  <si>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</si>
  <si>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</si>
  <si>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</si>
  <si>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</si>
  <si>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</si>
  <si>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</si>
  <si>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</si>
  <si>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</si>
  <si>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</si>
  <si>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</si>
  <si>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</si>
  <si>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</si>
  <si>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</si>
  <si>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</si>
  <si>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</si>
  <si>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</si>
  <si>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</si>
  <si>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</si>
  <si>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</si>
  <si>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</si>
  <si>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</si>
  <si>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</si>
  <si>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</si>
  <si>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</si>
  <si>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</si>
  <si>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</si>
  <si>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</si>
  <si>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</si>
  <si>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</si>
  <si>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</si>
  <si>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</si>
  <si>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</si>
  <si>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</si>
  <si>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</si>
  <si>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</si>
  <si>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</si>
  <si>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</si>
  <si>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</si>
  <si>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</si>
  <si>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</si>
  <si>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</si>
  <si>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</si>
  <si>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</si>
  <si>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</si>
  <si>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</si>
  <si>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</si>
  <si>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</si>
  <si>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</si>
  <si>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</si>
  <si>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</si>
  <si>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</si>
  <si>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</si>
  <si>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</si>
  <si>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</si>
  <si>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</si>
  <si>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</si>
  <si>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</si>
  <si>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</si>
  <si>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</si>
  <si>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</si>
  <si>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</si>
  <si>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</si>
  <si>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</si>
  <si>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</si>
  <si>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</si>
  <si>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</si>
  <si>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</si>
  <si>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</si>
  <si>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</si>
  <si>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</si>
  <si>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</si>
  <si>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</si>
  <si>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</si>
  <si>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</si>
  <si>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</si>
  <si>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</si>
  <si>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</si>
  <si>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</si>
  <si>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</si>
  <si>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</si>
  <si>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</si>
  <si>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</si>
  <si>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</si>
  <si>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</si>
  <si>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</si>
  <si>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</si>
  <si>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</si>
  <si>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</si>
  <si>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</si>
  <si>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</si>
  <si>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</si>
  <si>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</si>
  <si>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</si>
  <si>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</si>
  <si>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</si>
  <si>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</si>
  <si>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</si>
  <si>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</si>
  <si>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</si>
  <si>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</si>
  <si>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</si>
  <si>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</si>
  <si>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</si>
  <si>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</si>
  <si>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</si>
  <si>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</si>
  <si>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</si>
  <si>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</si>
  <si>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</si>
  <si>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</si>
  <si>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</si>
  <si>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</si>
  <si>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</si>
  <si>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</si>
  <si>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</si>
  <si>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</si>
  <si>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</si>
  <si>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</si>
  <si>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</si>
  <si>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</si>
  <si>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</si>
  <si>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</si>
  <si>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</si>
  <si>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</si>
  <si>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</si>
  <si>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</si>
  <si>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</si>
  <si>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</si>
  <si>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</si>
  <si>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</si>
  <si>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</si>
  <si>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</si>
  <si>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</si>
  <si>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</si>
  <si>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</si>
  <si>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</si>
  <si>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</si>
  <si>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</si>
  <si>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</si>
  <si>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</si>
  <si>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</si>
  <si>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</si>
  <si>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</si>
  <si>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</si>
  <si>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</si>
  <si>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</si>
  <si>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</si>
  <si>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</si>
  <si>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</si>
  <si>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</si>
  <si>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</si>
  <si>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</si>
  <si>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</si>
  <si>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</si>
  <si>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</si>
  <si>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</si>
  <si>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</si>
  <si>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</si>
  <si>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</si>
  <si>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</si>
  <si>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</si>
  <si>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</si>
  <si>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</si>
  <si>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</si>
  <si>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</si>
  <si>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</si>
  <si>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</si>
  <si>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</si>
  <si>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</si>
  <si>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</si>
  <si>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</si>
  <si>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</si>
  <si>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</si>
  <si>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</si>
  <si>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</si>
  <si>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</si>
  <si>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</si>
  <si>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</si>
  <si>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</si>
  <si>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</si>
  <si>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</si>
  <si>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</si>
  <si>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</si>
  <si>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</si>
  <si>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</si>
  <si>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</si>
  <si>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</si>
  <si>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</si>
  <si>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</si>
  <si>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</si>
  <si>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</si>
  <si>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</si>
  <si>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</si>
  <si>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</si>
  <si>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</si>
  <si>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</si>
  <si>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</si>
  <si>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</si>
  <si>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</si>
  <si>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</si>
  <si>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</si>
  <si>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</si>
  <si>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</si>
  <si>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</si>
  <si>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</si>
  <si>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</si>
  <si>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</si>
  <si>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</si>
  <si>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</si>
  <si>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</si>
  <si>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</si>
  <si>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</si>
  <si>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</si>
  <si>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</si>
  <si>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</si>
  <si>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</si>
  <si>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</si>
  <si>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</si>
  <si>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</si>
  <si>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</si>
  <si>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</si>
  <si>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</si>
  <si>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</si>
  <si>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</si>
  <si>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</si>
  <si>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</si>
  <si>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</si>
  <si>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</si>
  <si>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</si>
  <si>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</si>
  <si>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</si>
  <si>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</si>
  <si>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</si>
  <si>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</si>
  <si>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</si>
  <si>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</si>
  <si>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</si>
  <si>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</si>
  <si>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</si>
  <si>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</si>
  <si>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</si>
  <si>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</si>
  <si>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</si>
  <si>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</si>
  <si>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</si>
  <si>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</si>
  <si>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</si>
  <si>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</si>
  <si>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</si>
  <si>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</si>
  <si>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</si>
  <si>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</si>
  <si>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</si>
  <si>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</si>
  <si>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</si>
  <si>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</si>
  <si>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</si>
  <si>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</si>
  <si>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</si>
  <si>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</si>
  <si>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</si>
  <si>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</si>
  <si>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</si>
  <si>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</si>
  <si>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</si>
  <si>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</si>
  <si>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</si>
  <si>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</si>
  <si>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</si>
  <si>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</si>
  <si>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</si>
  <si>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</si>
  <si>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</si>
  <si>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</si>
  <si>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</si>
  <si>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</si>
  <si>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</si>
  <si>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</si>
  <si>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</si>
  <si>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</si>
  <si>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</si>
  <si>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</si>
  <si>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</si>
  <si>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</si>
  <si>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</si>
  <si>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</si>
  <si>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</si>
  <si>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</si>
  <si>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</si>
  <si>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</si>
  <si>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</si>
  <si>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</si>
  <si>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</si>
  <si>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</si>
  <si>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</si>
  <si>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</si>
  <si>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</si>
  <si>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</si>
  <si>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</si>
  <si>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</si>
  <si>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</si>
  <si>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</si>
  <si>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</si>
  <si>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</si>
  <si>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</si>
  <si>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</si>
  <si>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</si>
  <si>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</si>
  <si>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</si>
  <si>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</si>
  <si>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</si>
  <si>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</si>
  <si>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</si>
  <si>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</si>
  <si>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</si>
  <si>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</si>
  <si>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</si>
  <si>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</si>
  <si>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</si>
  <si>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</si>
  <si>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</si>
  <si>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</si>
  <si>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</si>
  <si>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</si>
  <si>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</si>
  <si>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</si>
  <si>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</si>
  <si>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</si>
  <si>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</si>
  <si>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</si>
  <si>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</si>
  <si>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</si>
  <si>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</si>
  <si>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</si>
  <si>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</si>
  <si>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</si>
  <si>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</si>
  <si>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</si>
  <si>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</si>
  <si>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</si>
  <si>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</si>
  <si>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</si>
  <si>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</si>
  <si>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</si>
  <si>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</si>
  <si>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</si>
  <si>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</si>
  <si>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</si>
  <si>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</si>
  <si>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</si>
  <si>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</si>
  <si>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</si>
  <si>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</si>
  <si>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</si>
  <si>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</si>
  <si>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</si>
  <si>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</si>
  <si>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</si>
  <si>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</si>
  <si>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</si>
  <si>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</si>
  <si>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</si>
  <si>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</si>
  <si>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</si>
  <si>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</si>
  <si>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</si>
  <si>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</si>
  <si>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</si>
  <si>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</si>
  <si>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</si>
  <si>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</si>
  <si>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</si>
  <si>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</si>
  <si>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</si>
  <si>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</si>
  <si>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</si>
  <si>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</si>
  <si>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</si>
  <si>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</si>
  <si>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</si>
  <si>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</si>
  <si>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</si>
  <si>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</si>
  <si>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</si>
  <si>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</si>
  <si>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</si>
  <si>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</si>
  <si>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</si>
  <si>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</si>
  <si>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</si>
  <si>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</si>
  <si>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</si>
  <si>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</si>
  <si>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</si>
  <si>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</si>
  <si>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</si>
  <si>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</si>
  <si>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</si>
  <si>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</si>
  <si>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</si>
  <si>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</si>
  <si>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</si>
  <si>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</si>
  <si>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</si>
  <si>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</si>
  <si>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</si>
  <si>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</si>
  <si>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</si>
  <si>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</si>
  <si>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</si>
  <si>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</si>
  <si>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</si>
  <si>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</si>
  <si>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</si>
  <si>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</si>
  <si>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</si>
  <si>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</si>
  <si>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</si>
  <si>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</si>
  <si>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</si>
  <si>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</si>
  <si>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</si>
  <si>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</si>
  <si>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</si>
  <si>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</si>
  <si>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</si>
  <si>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</si>
  <si>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</si>
  <si>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</si>
  <si>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</si>
  <si>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</si>
  <si>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</si>
  <si>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</si>
  <si>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</si>
  <si>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</si>
  <si>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</si>
  <si>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</si>
  <si>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</si>
  <si>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</si>
  <si>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</si>
  <si>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</si>
  <si>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</si>
  <si>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</si>
  <si>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</si>
  <si>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</si>
  <si>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</si>
  <si>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</si>
  <si>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</si>
  <si>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</si>
  <si>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</si>
  <si>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</si>
  <si>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</si>
  <si>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</si>
  <si>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</si>
  <si>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</si>
  <si>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</si>
  <si>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</si>
  <si>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</si>
  <si>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</si>
  <si>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</si>
  <si>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</si>
  <si>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</si>
  <si>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</si>
  <si>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</si>
  <si>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</si>
  <si>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</si>
  <si>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</si>
  <si>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</si>
  <si>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</si>
  <si>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</si>
  <si>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</si>
  <si>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</si>
  <si>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</si>
  <si>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</si>
  <si>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</si>
  <si>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</si>
  <si>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</si>
  <si>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</si>
  <si>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</si>
  <si>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</si>
  <si>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</si>
  <si>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</si>
  <si>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</si>
  <si>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</si>
  <si>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</si>
  <si>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</si>
  <si>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</si>
  <si>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</si>
  <si>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</si>
  <si>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</si>
  <si>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</si>
  <si>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</si>
  <si>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</si>
  <si>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</si>
  <si>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</si>
  <si>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</si>
  <si>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</si>
  <si>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</si>
  <si>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</si>
  <si>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</si>
  <si>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</si>
  <si>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</si>
  <si>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</si>
  <si>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</si>
  <si>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</si>
  <si>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</si>
  <si>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</si>
  <si>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</si>
  <si>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</si>
  <si>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</si>
  <si>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</si>
  <si>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</si>
  <si>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</si>
  <si>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</si>
  <si>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</si>
  <si>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</si>
  <si>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</si>
  <si>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</si>
  <si>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</si>
  <si>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</si>
  <si>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</si>
  <si>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</si>
  <si>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</si>
  <si>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</si>
  <si>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</si>
  <si>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</si>
  <si>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</si>
  <si>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</si>
  <si>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</si>
  <si>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</si>
  <si>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</si>
  <si>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</si>
  <si>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</si>
  <si>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</si>
  <si>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</si>
  <si>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</si>
  <si>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</si>
  <si>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</si>
  <si>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</si>
  <si>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</si>
  <si>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</si>
  <si>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</si>
  <si>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</si>
  <si>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</si>
  <si>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</si>
  <si>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</si>
  <si>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</si>
  <si>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</si>
  <si>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</si>
  <si>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</si>
  <si>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</si>
  <si>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</si>
  <si>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</si>
  <si>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</si>
  <si>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</si>
  <si>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</si>
  <si>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</si>
  <si>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</si>
  <si>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</si>
  <si>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</si>
  <si>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</si>
  <si>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</si>
  <si>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</si>
  <si>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</si>
  <si>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</si>
  <si>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</si>
  <si>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</si>
  <si>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</si>
  <si>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</si>
  <si>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</si>
  <si>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</si>
  <si>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</si>
  <si>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</si>
  <si>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</si>
  <si>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</si>
  <si>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</si>
  <si>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</si>
  <si>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</si>
  <si>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</si>
  <si>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</si>
  <si>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</si>
  <si>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</si>
  <si>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</si>
  <si>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</si>
  <si>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</si>
  <si>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</si>
  <si>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</si>
  <si>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</si>
  <si>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</si>
  <si>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</si>
  <si>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</si>
  <si>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</si>
  <si>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</si>
  <si>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</si>
  <si>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</si>
  <si>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</si>
  <si>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</si>
  <si>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</si>
  <si>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</si>
  <si>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</si>
  <si>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</si>
  <si>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</si>
  <si>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</si>
  <si>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</si>
  <si>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</si>
  <si>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</si>
  <si>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</si>
  <si>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</si>
  <si>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</si>
  <si>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</si>
  <si>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</si>
  <si>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</si>
  <si>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</si>
  <si>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</si>
  <si>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</si>
  <si>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</si>
  <si>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</si>
  <si>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</si>
  <si>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</si>
  <si>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</si>
  <si>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</si>
  <si>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</si>
  <si>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</si>
  <si>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</si>
  <si>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</si>
  <si>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</si>
  <si>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</si>
  <si>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</si>
  <si>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</si>
  <si>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</si>
  <si>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</si>
  <si>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</si>
  <si>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</si>
  <si>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</si>
  <si>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</si>
  <si>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</si>
  <si>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</si>
  <si>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</si>
  <si>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</si>
  <si>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</si>
  <si>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</si>
  <si>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</si>
  <si>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</si>
  <si>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</si>
  <si>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</si>
  <si>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</si>
  <si>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</si>
  <si>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</si>
  <si>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</si>
  <si>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</si>
  <si>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</si>
  <si>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</si>
  <si>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</si>
  <si>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</si>
  <si>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</si>
  <si>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</si>
  <si>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</si>
  <si>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</si>
  <si>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</si>
  <si>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</si>
  <si>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</si>
  <si>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</si>
  <si>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</si>
  <si>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</si>
  <si>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</si>
  <si>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</si>
  <si>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</si>
  <si>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</si>
  <si>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</si>
  <si>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</si>
  <si>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</si>
  <si>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</si>
  <si>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</si>
  <si>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</si>
  <si>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</si>
  <si>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</si>
  <si>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</si>
  <si>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</si>
  <si>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</si>
  <si>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</si>
  <si>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</si>
  <si>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</si>
  <si>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</si>
  <si>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</si>
  <si>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</si>
  <si>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</si>
  <si>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</si>
  <si>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</si>
  <si>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</si>
  <si>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</si>
  <si>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</si>
  <si>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</si>
  <si>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</si>
  <si>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</si>
  <si>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</si>
  <si>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</si>
  <si>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</si>
  <si>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</si>
  <si>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</si>
  <si>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</si>
  <si>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</si>
  <si>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</si>
  <si>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</si>
  <si>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</si>
  <si>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</si>
  <si>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</si>
  <si>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</si>
  <si>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</si>
  <si>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</si>
  <si>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</si>
  <si>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</si>
  <si>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</si>
  <si>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</si>
  <si>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</si>
  <si>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</si>
  <si>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</si>
  <si>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</si>
  <si>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</si>
  <si>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</si>
  <si>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</si>
  <si>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</si>
  <si>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</si>
  <si>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</si>
  <si>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</si>
  <si>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</si>
  <si>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</si>
  <si>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</si>
  <si>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</si>
  <si>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</si>
  <si>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</si>
  <si>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</si>
  <si>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</si>
  <si>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</si>
  <si>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</si>
  <si>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</si>
  <si>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</si>
  <si>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</si>
  <si>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</si>
  <si>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</si>
  <si>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</si>
  <si>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</si>
  <si>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</si>
  <si>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</si>
  <si>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</si>
  <si>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</si>
  <si>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</si>
  <si>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</si>
  <si>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</si>
  <si>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</si>
  <si>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</si>
  <si>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</si>
  <si>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</si>
  <si>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</si>
  <si>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</si>
  <si>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</si>
  <si>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</si>
  <si>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</si>
  <si>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</si>
  <si>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</si>
  <si>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</si>
  <si>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</si>
  <si>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</si>
  <si>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</si>
  <si>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</si>
  <si>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</si>
  <si>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</si>
  <si>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</si>
  <si>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</si>
  <si>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</si>
  <si>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</si>
  <si>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</si>
  <si>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</si>
  <si>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</si>
  <si>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</si>
  <si>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</si>
  <si>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</si>
  <si>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</si>
  <si>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</si>
  <si>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</si>
  <si>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</si>
  <si>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</si>
  <si>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</si>
  <si>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</si>
  <si>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</si>
  <si>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</si>
  <si>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</si>
  <si>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</si>
  <si>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</si>
  <si>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</si>
  <si>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</si>
  <si>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</si>
  <si>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</si>
  <si>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</si>
  <si>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</si>
  <si>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</si>
  <si>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</si>
  <si>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</si>
  <si>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</si>
  <si>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</si>
  <si>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</si>
  <si>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</si>
  <si>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</si>
  <si>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</si>
  <si>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</si>
  <si>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</si>
  <si>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</si>
  <si>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</si>
  <si>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</si>
  <si>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</si>
  <si>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</si>
  <si>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</si>
  <si>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</si>
  <si>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</si>
  <si>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</si>
  <si>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</si>
  <si>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</si>
  <si>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</si>
  <si>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</si>
  <si>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</si>
  <si>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</si>
  <si>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</si>
  <si>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</si>
  <si>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</si>
  <si>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</si>
  <si>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</si>
  <si>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</si>
  <si>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</si>
  <si>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</si>
  <si>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</si>
  <si>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</si>
  <si>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</si>
  <si>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</si>
  <si>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</si>
  <si>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</si>
  <si>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</si>
  <si>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</si>
  <si>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</si>
  <si>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</si>
  <si>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</si>
  <si>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</si>
  <si>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</si>
  <si>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</si>
  <si>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</si>
  <si>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</si>
  <si>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</si>
  <si>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</si>
  <si>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</si>
  <si>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</si>
  <si>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</si>
  <si>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</si>
  <si>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</si>
  <si>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</si>
  <si>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</si>
  <si>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</si>
  <si>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</si>
  <si>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</si>
  <si>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</si>
  <si>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</si>
  <si>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</si>
  <si>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</si>
  <si>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</si>
  <si>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</si>
  <si>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</si>
  <si>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</si>
  <si>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</si>
  <si>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</si>
  <si>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</si>
  <si>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</si>
  <si>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</si>
  <si>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</si>
  <si>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</si>
  <si>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</si>
  <si>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</si>
  <si>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</si>
  <si>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</si>
  <si>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</si>
  <si>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</si>
  <si>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</si>
  <si>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</si>
  <si>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</si>
  <si>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</si>
  <si>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</si>
  <si>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</si>
  <si>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</si>
  <si>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</si>
  <si>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</si>
  <si>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</si>
  <si>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</si>
  <si>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</si>
  <si>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</si>
  <si>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</si>
  <si>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</si>
  <si>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</si>
  <si>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</si>
  <si>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</si>
  <si>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</si>
  <si>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</si>
  <si>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</si>
  <si>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</si>
  <si>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</si>
  <si>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</si>
  <si>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</si>
  <si>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</si>
  <si>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</si>
  <si>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</si>
  <si>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</si>
  <si>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</si>
  <si>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</si>
  <si>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</si>
  <si>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</si>
  <si>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</si>
  <si>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</si>
  <si>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</si>
  <si>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</si>
  <si>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</si>
  <si>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</si>
  <si>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</si>
  <si>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</si>
  <si>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</si>
  <si>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</si>
  <si>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</si>
  <si>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</si>
  <si>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</si>
  <si>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</si>
  <si>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</si>
  <si>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</si>
  <si>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</si>
  <si>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</si>
  <si>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</si>
  <si>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</si>
  <si>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</si>
  <si>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</si>
  <si>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</si>
  <si>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</si>
  <si>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</si>
  <si>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</si>
  <si>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</si>
  <si>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</si>
  <si>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</si>
  <si>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</si>
  <si>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</si>
  <si>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</si>
  <si>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</si>
  <si>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</si>
  <si>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</si>
  <si>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</si>
  <si>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</si>
  <si>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</si>
  <si>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</si>
  <si>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</si>
  <si>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</si>
  <si>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</si>
  <si>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</si>
  <si>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</si>
  <si>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</si>
  <si>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</si>
  <si>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</si>
  <si>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</si>
  <si>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</si>
  <si>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</si>
  <si>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</si>
  <si>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</si>
  <si>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</si>
  <si>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</si>
  <si>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</si>
  <si>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</si>
  <si>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</si>
  <si>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</si>
  <si>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</si>
  <si>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</si>
  <si>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</si>
  <si>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</si>
  <si>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</si>
  <si>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</si>
  <si>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</si>
  <si>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</si>
  <si>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</si>
  <si>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</si>
  <si>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</si>
  <si>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</si>
  <si>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</si>
  <si>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</si>
  <si>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</si>
  <si>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</si>
  <si>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</si>
  <si>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</si>
  <si>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</si>
  <si>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</si>
  <si>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</si>
  <si>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</si>
  <si>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</si>
  <si>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</si>
  <si>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</si>
  <si>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</si>
  <si>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</si>
  <si>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</si>
  <si>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</si>
  <si>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</si>
  <si>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</si>
  <si>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</si>
  <si>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</si>
  <si>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</si>
  <si>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</si>
  <si>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</si>
  <si>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</si>
  <si>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</si>
  <si>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</si>
  <si>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</si>
  <si>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</si>
  <si>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</si>
  <si>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</si>
  <si>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</si>
  <si>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</si>
  <si>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</si>
  <si>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</si>
  <si>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</si>
  <si>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</si>
  <si>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</si>
  <si>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</si>
  <si>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</si>
  <si>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</si>
  <si>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</si>
  <si>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</si>
  <si>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</si>
  <si>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</si>
  <si>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</si>
  <si>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</si>
  <si>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</si>
  <si>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</si>
  <si>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</si>
  <si>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</si>
  <si>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</si>
  <si>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</si>
  <si>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</si>
  <si>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</si>
  <si>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</si>
  <si>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</si>
  <si>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</si>
  <si>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</si>
  <si>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</si>
  <si>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</si>
  <si>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</si>
  <si>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</si>
  <si>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</si>
  <si>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</si>
  <si>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</si>
  <si>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</si>
  <si>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</si>
  <si>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</si>
  <si>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</si>
  <si>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</si>
  <si>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</si>
  <si>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</si>
  <si>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</si>
  <si>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</si>
  <si>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</si>
  <si>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</si>
  <si>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</si>
  <si>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</si>
  <si>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</si>
  <si>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</si>
  <si>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</si>
  <si>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</si>
  <si>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</si>
  <si>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</si>
  <si>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</si>
  <si>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</si>
  <si>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</si>
  <si>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</si>
  <si>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</si>
  <si>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</si>
  <si>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</si>
  <si>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</si>
  <si>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</si>
  <si>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</si>
  <si>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</si>
  <si>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</si>
  <si>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</si>
  <si>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</si>
  <si>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</si>
  <si>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</si>
  <si>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</si>
  <si>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</si>
  <si>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</si>
  <si>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</si>
  <si>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</si>
  <si>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</si>
  <si>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</si>
  <si>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</si>
  <si>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</si>
  <si>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</si>
  <si>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</si>
  <si>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</si>
  <si>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</si>
  <si>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</si>
  <si>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</si>
  <si>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</si>
  <si>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</si>
  <si>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</si>
  <si>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</si>
  <si>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</si>
  <si>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</si>
  <si>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</si>
  <si>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</si>
  <si>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</si>
  <si>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</si>
  <si>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</si>
  <si>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</si>
  <si>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</si>
  <si>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</si>
  <si>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</si>
  <si>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</si>
  <si>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</si>
  <si>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</si>
  <si>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</si>
  <si>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</si>
  <si>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</si>
  <si>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</si>
  <si>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</si>
  <si>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</si>
  <si>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</si>
  <si>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</si>
  <si>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</si>
  <si>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</si>
  <si>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</si>
  <si>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</si>
  <si>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</si>
  <si>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</si>
  <si>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</si>
  <si>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</si>
  <si>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</si>
  <si>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</si>
  <si>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</si>
  <si>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</si>
  <si>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</si>
  <si>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</si>
  <si>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</si>
  <si>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</si>
  <si>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</si>
  <si>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</si>
  <si>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</si>
  <si>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</si>
  <si>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</si>
  <si>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</si>
  <si>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</si>
  <si>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</si>
  <si>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</si>
  <si>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</si>
  <si>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</si>
  <si>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</si>
  <si>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</si>
  <si>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</si>
  <si>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</si>
  <si>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</si>
  <si>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</si>
  <si>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</si>
  <si>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</si>
  <si>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</si>
  <si>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</si>
  <si>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</si>
  <si>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</si>
  <si>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</si>
  <si>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</si>
  <si>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</si>
  <si>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</si>
  <si>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</si>
  <si>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</si>
  <si>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</si>
  <si>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</si>
  <si>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</si>
  <si>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</si>
  <si>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</si>
  <si>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</si>
  <si>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</si>
  <si>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</si>
  <si>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</si>
  <si>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</si>
  <si>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</si>
  <si>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</si>
  <si>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</si>
  <si>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</si>
  <si>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</si>
  <si>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</si>
  <si>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</si>
  <si>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</si>
  <si>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</si>
  <si>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</si>
  <si>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</si>
  <si>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</si>
  <si>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</si>
  <si>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</si>
  <si>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</si>
  <si>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</si>
  <si>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</si>
  <si>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</si>
  <si>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</si>
  <si>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</si>
  <si>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</si>
  <si>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</si>
  <si>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</si>
  <si>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</si>
  <si>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</si>
  <si>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</si>
  <si>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</si>
  <si>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</si>
  <si>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</si>
  <si>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</si>
  <si>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</si>
  <si>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</si>
  <si>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</si>
  <si>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</si>
  <si>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</si>
  <si>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</si>
  <si>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</si>
  <si>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</si>
  <si>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</si>
  <si>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</si>
  <si>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</si>
  <si>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</si>
  <si>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</si>
  <si>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</si>
  <si>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</si>
  <si>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</si>
  <si>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</si>
  <si>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</si>
  <si>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</si>
  <si>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</si>
  <si>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</si>
  <si>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</si>
  <si>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</si>
  <si>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</si>
  <si>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</si>
  <si>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</si>
  <si>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</si>
  <si>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</si>
  <si>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</si>
  <si>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</si>
  <si>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</si>
  <si>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</si>
  <si>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</si>
  <si>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</si>
  <si>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</si>
  <si>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</si>
  <si>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</si>
  <si>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</si>
  <si>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</si>
  <si>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</si>
  <si>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</si>
  <si>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</si>
  <si>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</si>
  <si>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</si>
  <si>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</si>
  <si>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</si>
  <si>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</si>
  <si>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</si>
  <si>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</si>
  <si>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</si>
  <si>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</si>
  <si>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</si>
  <si>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</si>
  <si>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</si>
  <si>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</si>
  <si>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</si>
  <si>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</si>
  <si>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</si>
  <si>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</si>
  <si>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</si>
  <si>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</si>
  <si>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</si>
  <si>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</si>
  <si>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</si>
  <si>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</si>
  <si>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</si>
  <si>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</si>
  <si>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</si>
  <si>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</si>
  <si>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</si>
  <si>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</si>
  <si>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</si>
  <si>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</si>
  <si>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</si>
  <si>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</si>
  <si>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</si>
  <si>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</si>
  <si>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</si>
  <si>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</si>
  <si>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</si>
  <si>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</si>
  <si>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</si>
  <si>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</si>
  <si>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</si>
  <si>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</si>
  <si>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</si>
  <si>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</si>
  <si>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</si>
  <si>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</si>
  <si>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</si>
  <si>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</si>
  <si>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</si>
  <si>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</si>
  <si>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</si>
  <si>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</si>
  <si>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</si>
  <si>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</si>
  <si>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</si>
  <si>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</si>
  <si>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</si>
  <si>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</si>
  <si>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</si>
  <si>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</si>
  <si>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</si>
  <si>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</si>
  <si>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</si>
  <si>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</si>
  <si>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</si>
  <si>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</si>
  <si>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</si>
  <si>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</si>
  <si>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</si>
  <si>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</si>
  <si>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</si>
  <si>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</si>
  <si>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</si>
  <si>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</si>
  <si>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</si>
  <si>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</si>
  <si>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</si>
  <si>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</si>
  <si>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</si>
  <si>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</si>
  <si>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</si>
  <si>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</si>
  <si>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</si>
  <si>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</si>
  <si>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</si>
  <si>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</si>
  <si>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</si>
  <si>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</si>
  <si>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</si>
  <si>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</si>
  <si>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</si>
  <si>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</si>
  <si>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</si>
  <si>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</si>
  <si>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</si>
  <si>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</si>
  <si>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</si>
  <si>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</si>
  <si>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</si>
  <si>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</si>
  <si>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</si>
  <si>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</si>
  <si>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</si>
  <si>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</si>
  <si>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</si>
  <si>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</si>
  <si>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</si>
  <si>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</si>
  <si>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</si>
  <si>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</si>
  <si>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</si>
  <si>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</si>
  <si>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</si>
  <si>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</si>
  <si>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</si>
  <si>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</si>
  <si>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</si>
  <si>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</si>
  <si>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</si>
  <si>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</si>
  <si>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</si>
  <si>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</si>
  <si>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</si>
  <si>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</si>
  <si>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</si>
  <si>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</si>
  <si>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</si>
  <si>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</si>
  <si>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</si>
  <si>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</si>
  <si>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</si>
  <si>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</si>
  <si>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</si>
  <si>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</si>
  <si>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</si>
  <si>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</si>
  <si>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</si>
  <si>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</si>
  <si>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</si>
  <si>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</si>
  <si>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</si>
  <si>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</si>
  <si>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</si>
  <si>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</si>
  <si>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</si>
  <si>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</si>
  <si>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</si>
  <si>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</si>
  <si>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</si>
  <si>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</si>
  <si>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</si>
  <si>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</si>
  <si>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</si>
  <si>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</si>
  <si>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</si>
  <si>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</si>
  <si>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</si>
  <si>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</si>
  <si>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</si>
  <si>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</si>
  <si>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</si>
  <si>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</si>
  <si>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</si>
  <si>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</si>
  <si>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</si>
  <si>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</si>
  <si>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</si>
  <si>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</si>
  <si>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</si>
  <si>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</si>
  <si>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</si>
  <si>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</si>
  <si>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</si>
  <si>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</si>
  <si>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</si>
  <si>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</si>
  <si>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</si>
  <si>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</si>
  <si>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</si>
  <si>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</si>
  <si>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</si>
  <si>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</si>
  <si>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</si>
  <si>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</si>
  <si>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</si>
  <si>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</si>
  <si>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</si>
  <si>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</si>
  <si>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</si>
  <si>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</si>
  <si>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</si>
  <si>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</si>
  <si>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</si>
  <si>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</si>
  <si>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</si>
  <si>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</si>
  <si>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</si>
  <si>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</si>
  <si>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</si>
  <si>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</si>
  <si>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</si>
  <si>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</si>
  <si>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</si>
  <si>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</si>
  <si>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</si>
  <si>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</si>
  <si>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</si>
  <si>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</si>
  <si>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</si>
  <si>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</si>
  <si>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</si>
  <si>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</si>
  <si>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</si>
  <si>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</si>
  <si>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</si>
  <si>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</si>
  <si>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</si>
  <si>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</si>
  <si>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</si>
  <si>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</si>
  <si>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</si>
  <si>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</si>
  <si>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</si>
  <si>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</si>
  <si>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</si>
  <si>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</si>
  <si>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</si>
  <si>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</si>
  <si>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</si>
  <si>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</si>
  <si>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</si>
  <si>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</si>
  <si>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</si>
  <si>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</si>
  <si>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</si>
  <si>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</si>
  <si>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</si>
  <si>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</si>
  <si>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</si>
  <si>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</si>
  <si>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</si>
  <si>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</si>
  <si>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</si>
  <si>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</si>
  <si>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</si>
  <si>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</si>
  <si>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</si>
  <si>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</si>
  <si>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</si>
  <si>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</si>
  <si>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</si>
  <si>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</si>
  <si>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</si>
  <si>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</si>
  <si>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</si>
  <si>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</si>
  <si>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</si>
  <si>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</si>
  <si>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</si>
  <si>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</si>
  <si>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</si>
  <si>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</si>
  <si>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</si>
  <si>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</si>
  <si>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</si>
  <si>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</si>
  <si>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</si>
  <si>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</si>
  <si>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</si>
  <si>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</si>
  <si>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</si>
  <si>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</si>
  <si>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</si>
  <si>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</si>
  <si>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</si>
  <si>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</si>
  <si>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</si>
  <si>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</si>
  <si>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</si>
  <si>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</si>
  <si>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</si>
  <si>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</si>
  <si>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</si>
  <si>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</si>
  <si>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</si>
  <si>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</si>
  <si>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</si>
  <si>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</si>
  <si>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</si>
  <si>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</si>
  <si>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</si>
  <si>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</si>
  <si>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</si>
  <si>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</si>
  <si>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</si>
  <si>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</si>
  <si>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</si>
  <si>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</si>
  <si>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</si>
  <si>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</si>
  <si>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</si>
  <si>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</si>
  <si>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</si>
  <si>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</si>
  <si>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</si>
  <si>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</si>
  <si>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</si>
  <si>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</si>
  <si>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</si>
  <si>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</si>
  <si>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</si>
  <si>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</si>
  <si>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</si>
  <si>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</si>
  <si>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</si>
  <si>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</si>
  <si>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</si>
  <si>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</si>
  <si>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</si>
  <si>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</si>
  <si>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</si>
  <si>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</si>
  <si>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</si>
  <si>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</si>
  <si>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</si>
  <si>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</si>
  <si>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</si>
  <si>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</si>
  <si>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</si>
  <si>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</si>
  <si>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</si>
  <si>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</si>
  <si>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</si>
  <si>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</si>
  <si>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</si>
  <si>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</si>
  <si>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</si>
  <si>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</si>
  <si>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</si>
  <si>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</si>
  <si>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</si>
  <si>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</si>
  <si>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</si>
  <si>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</si>
  <si>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</si>
  <si>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</si>
  <si>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</si>
  <si>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</si>
  <si>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</si>
  <si>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</si>
  <si>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</si>
  <si>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</si>
  <si>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</si>
  <si>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</si>
  <si>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</si>
  <si>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</si>
  <si>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</si>
  <si>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</si>
  <si>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</si>
  <si>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</si>
  <si>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</si>
  <si>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</si>
  <si>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</si>
  <si>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</si>
  <si>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</si>
  <si>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</si>
  <si>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</si>
  <si>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</si>
  <si>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</si>
  <si>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</si>
  <si>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</si>
  <si>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</si>
  <si>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</si>
  <si>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</si>
  <si>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</si>
  <si>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</si>
  <si>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</si>
  <si>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</si>
  <si>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</si>
  <si>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</si>
  <si>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</si>
  <si>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</si>
  <si>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</si>
  <si>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</si>
  <si>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</si>
  <si>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</si>
  <si>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</si>
  <si>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</si>
  <si>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</si>
  <si>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</si>
  <si>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</si>
  <si>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</si>
  <si>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</si>
  <si>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</si>
  <si>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</si>
  <si>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</si>
  <si>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</si>
  <si>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</si>
  <si>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</si>
  <si>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</si>
  <si>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</si>
  <si>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</si>
  <si>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</si>
  <si>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</si>
  <si>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</si>
  <si>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</si>
  <si>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</si>
  <si>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</si>
  <si>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</si>
  <si>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</si>
  <si>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</si>
  <si>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</si>
  <si>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</si>
  <si>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</si>
  <si>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</si>
  <si>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</si>
  <si>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</si>
  <si>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</si>
  <si>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</si>
  <si>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</si>
  <si>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</si>
  <si>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</si>
  <si>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</si>
  <si>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</si>
  <si>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</si>
  <si>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</si>
  <si>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</si>
  <si>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</si>
  <si>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</si>
  <si>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</si>
  <si>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</si>
  <si>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</si>
  <si>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</si>
  <si>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</si>
  <si>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</si>
  <si>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</si>
  <si>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</si>
  <si>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</si>
  <si>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</si>
  <si>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</si>
  <si>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</si>
  <si>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</si>
  <si>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</si>
  <si>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</si>
  <si>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</si>
  <si>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</si>
  <si>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</si>
  <si>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</si>
  <si>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</si>
  <si>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</si>
  <si>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</si>
  <si>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</si>
  <si>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</si>
  <si>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</si>
  <si>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</si>
  <si>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</si>
  <si>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</si>
  <si>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</si>
  <si>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</si>
  <si>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</si>
  <si>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</si>
  <si>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</si>
  <si>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</si>
  <si>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</si>
  <si>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</si>
  <si>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</si>
  <si>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</si>
  <si>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</si>
  <si>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</si>
  <si>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</si>
  <si>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</si>
  <si>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</si>
  <si>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</si>
  <si>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</si>
  <si>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</si>
  <si>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</si>
  <si>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</si>
  <si>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</si>
  <si>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</si>
  <si>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</si>
  <si>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</si>
  <si>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</si>
  <si>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</si>
  <si>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</si>
  <si>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</si>
  <si>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</si>
  <si>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</si>
  <si>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</si>
  <si>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</si>
  <si>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</si>
  <si>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</si>
  <si>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</si>
  <si>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</si>
  <si>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</si>
  <si>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</si>
  <si>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</si>
  <si>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</si>
  <si>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</si>
  <si>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</si>
  <si>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</si>
  <si>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</si>
  <si>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</si>
  <si>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</si>
  <si>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</si>
  <si>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</si>
  <si>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</si>
  <si>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</si>
  <si>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</si>
  <si>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</si>
  <si>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</si>
  <si>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</si>
  <si>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</si>
  <si>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</si>
  <si>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</si>
  <si>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</si>
  <si>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</si>
  <si>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</si>
  <si>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</si>
  <si>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</si>
  <si>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</si>
  <si>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</si>
  <si>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</si>
  <si>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</si>
  <si>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</si>
  <si>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</si>
  <si>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</si>
  <si>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</si>
  <si>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</si>
  <si>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</si>
  <si>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</si>
  <si>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</si>
  <si>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</si>
  <si>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</si>
  <si>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</si>
  <si>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</si>
  <si>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</si>
  <si>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</si>
  <si>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</si>
  <si>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</si>
  <si>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</si>
  <si>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</si>
  <si>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</si>
  <si>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</si>
  <si>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</si>
  <si>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</si>
  <si>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</si>
  <si>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</si>
  <si>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</si>
  <si>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</si>
  <si>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</si>
  <si>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</si>
  <si>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</si>
  <si>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</si>
  <si>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</si>
  <si>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</si>
  <si>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</si>
  <si>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</si>
  <si>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</si>
  <si>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</si>
  <si>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</si>
  <si>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</si>
  <si>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</si>
  <si>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</si>
  <si>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</si>
  <si>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</si>
  <si>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</si>
  <si>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</si>
  <si>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</si>
  <si>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</si>
  <si>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</si>
  <si>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</si>
  <si>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</si>
  <si>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</si>
  <si>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</si>
  <si>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</si>
  <si>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</si>
  <si>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</si>
  <si>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</si>
  <si>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</si>
  <si>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</si>
  <si>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</si>
  <si>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</si>
  <si>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</si>
  <si>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</si>
  <si>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</si>
  <si>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</si>
  <si>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</si>
  <si>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</si>
  <si>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</si>
  <si>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</si>
  <si>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</si>
  <si>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</si>
  <si>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</si>
  <si>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</si>
  <si>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</si>
  <si>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</si>
  <si>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</si>
  <si>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</si>
  <si>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</si>
  <si>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</si>
  <si>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</si>
  <si>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</si>
  <si>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</si>
  <si>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</si>
  <si>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</si>
  <si>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</si>
  <si>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</si>
  <si>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</si>
  <si>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</si>
  <si>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</si>
  <si>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</si>
  <si>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</si>
  <si>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</si>
  <si>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</si>
  <si>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</si>
  <si>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</si>
  <si>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</si>
  <si>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</si>
  <si>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</si>
  <si>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</si>
  <si>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</si>
  <si>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</si>
  <si>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</si>
  <si>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</si>
  <si>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</si>
  <si>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</si>
  <si>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</si>
  <si>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</si>
  <si>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</si>
  <si>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</si>
  <si>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</si>
  <si>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</si>
  <si>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</si>
  <si>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</si>
  <si>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</si>
  <si>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</si>
  <si>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</si>
  <si>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</si>
  <si>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</si>
  <si>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</si>
  <si>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</si>
  <si>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</si>
  <si>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</si>
  <si>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</si>
  <si>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</si>
  <si>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</si>
  <si>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</si>
  <si>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</si>
  <si>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</si>
  <si>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</si>
  <si>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</si>
  <si>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</si>
  <si>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</si>
  <si>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</si>
  <si>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</si>
  <si>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</si>
  <si>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</si>
  <si>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</si>
  <si>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</si>
  <si>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</si>
  <si>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</si>
  <si>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</si>
  <si>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</si>
  <si>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</si>
  <si>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</si>
  <si>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</si>
  <si>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</si>
  <si>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</si>
  <si>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</si>
  <si>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</si>
  <si>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</si>
  <si>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</si>
  <si>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</si>
  <si>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</si>
  <si>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</si>
  <si>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</si>
  <si>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</si>
  <si>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</si>
  <si>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</si>
  <si>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</si>
  <si>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</si>
  <si>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</si>
  <si>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</si>
  <si>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</si>
  <si>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</si>
  <si>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</si>
  <si>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</si>
  <si>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</si>
  <si>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</si>
  <si>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</si>
  <si>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</si>
  <si>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</si>
  <si>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</si>
  <si>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</si>
  <si>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</si>
  <si>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</si>
  <si>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</si>
  <si>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</si>
  <si>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</si>
  <si>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</si>
  <si>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</si>
  <si>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</si>
  <si>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</si>
  <si>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</si>
  <si>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</si>
  <si>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</si>
  <si>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</si>
  <si>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</si>
  <si>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</si>
  <si>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</si>
  <si>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</si>
  <si>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</si>
  <si>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</si>
  <si>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</si>
  <si>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</si>
  <si>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</si>
  <si>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</si>
  <si>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</si>
  <si>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</si>
  <si>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</si>
  <si>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</si>
  <si>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</si>
  <si>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</si>
  <si>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</si>
  <si>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</si>
  <si>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</si>
  <si>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</si>
  <si>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</si>
  <si>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</si>
  <si>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</si>
  <si>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</si>
  <si>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</si>
  <si>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</si>
  <si>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</si>
  <si>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</si>
  <si>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</si>
  <si>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</si>
  <si>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</si>
  <si>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</si>
  <si>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</si>
  <si>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</si>
  <si>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</si>
  <si>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</si>
  <si>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</si>
  <si>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</si>
  <si>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</si>
  <si>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</si>
  <si>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</si>
  <si>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</si>
  <si>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</si>
  <si>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</si>
  <si>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</si>
  <si>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</si>
  <si>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</si>
  <si>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</si>
  <si>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</si>
  <si>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</si>
  <si>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</si>
  <si>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</si>
  <si>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</si>
  <si>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</si>
  <si>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</si>
  <si>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</si>
  <si>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</si>
  <si>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</si>
  <si>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</si>
  <si>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</si>
  <si>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</si>
  <si>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</si>
  <si>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</si>
  <si>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</si>
  <si>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</si>
  <si>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</si>
  <si>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</si>
  <si>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</si>
  <si>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</si>
  <si>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</si>
  <si>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</si>
  <si>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</si>
  <si>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</si>
  <si>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</si>
  <si>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</si>
  <si>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</si>
  <si>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</si>
  <si>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</si>
  <si>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</si>
  <si>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</si>
  <si>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</si>
  <si>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</si>
  <si>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</si>
  <si>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</si>
  <si>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</si>
  <si>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</si>
  <si>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</si>
  <si>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</si>
  <si>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</si>
  <si>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</si>
  <si>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</si>
  <si>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</si>
  <si>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</si>
  <si>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</si>
  <si>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</si>
  <si>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</si>
  <si>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</si>
  <si>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</si>
  <si>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</si>
  <si>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</si>
  <si>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</si>
  <si>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</si>
  <si>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</si>
  <si>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</si>
  <si>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</si>
  <si>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</si>
  <si>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</si>
  <si>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</si>
  <si>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</si>
  <si>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</si>
  <si>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</si>
  <si>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</si>
  <si>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</si>
  <si>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</si>
  <si>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</si>
  <si>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</si>
  <si>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</si>
  <si>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</si>
  <si>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</si>
  <si>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</si>
  <si>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</si>
  <si>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</si>
  <si>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</si>
  <si>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</si>
  <si>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</si>
  <si>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</si>
  <si>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</si>
  <si>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</si>
  <si>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</si>
  <si>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</si>
  <si>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</si>
  <si>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</si>
  <si>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</si>
  <si>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</si>
  <si>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</si>
  <si>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</si>
  <si>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</si>
  <si>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</si>
  <si>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</si>
  <si>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</si>
  <si>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</si>
  <si>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</si>
  <si>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</si>
  <si>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</si>
  <si>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</si>
  <si>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</si>
  <si>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</si>
  <si>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</si>
  <si>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</si>
  <si>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</si>
  <si>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</si>
  <si>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</si>
  <si>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</si>
  <si>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</si>
  <si>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</si>
  <si>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</si>
  <si>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</si>
  <si>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</si>
  <si>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</si>
  <si>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</si>
  <si>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</si>
  <si>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</si>
  <si>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</si>
  <si>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</si>
  <si>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</si>
  <si>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</si>
  <si>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</si>
  <si>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</si>
  <si>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</si>
  <si>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</si>
  <si>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</si>
  <si>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</si>
  <si>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</si>
  <si>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</si>
  <si>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</si>
  <si>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</si>
  <si>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</si>
  <si>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</si>
  <si>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</si>
  <si>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</si>
  <si>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</si>
  <si>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</si>
  <si>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</si>
  <si>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</si>
  <si>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</si>
  <si>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</si>
  <si>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</si>
  <si>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</si>
  <si>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</si>
  <si>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</si>
  <si>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</si>
  <si>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</si>
  <si>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</si>
  <si>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</si>
  <si>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</si>
  <si>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</si>
  <si>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</si>
  <si>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</si>
  <si>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</si>
  <si>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</si>
  <si>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</si>
  <si>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</si>
  <si>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</si>
  <si>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</si>
  <si>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</si>
  <si>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</si>
  <si>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</si>
  <si>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</si>
  <si>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</si>
  <si>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</si>
  <si>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</si>
  <si>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</si>
  <si>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</si>
  <si>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</si>
  <si>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</si>
  <si>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</si>
  <si>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</si>
  <si>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</si>
  <si>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</si>
  <si>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</si>
  <si>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</si>
  <si>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</si>
  <si>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</si>
  <si>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</si>
  <si>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</si>
  <si>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</si>
  <si>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</si>
  <si>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</si>
  <si>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</si>
  <si>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</si>
  <si>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</si>
  <si>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</si>
  <si>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</si>
  <si>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</si>
  <si>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</si>
  <si>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</si>
  <si>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</si>
  <si>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</si>
  <si>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</si>
  <si>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</si>
  <si>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</si>
  <si>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</si>
  <si>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</si>
  <si>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</si>
  <si>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</si>
  <si>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</si>
  <si>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</si>
  <si>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</si>
  <si>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</si>
  <si>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</si>
  <si>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</si>
  <si>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</si>
  <si>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</si>
  <si>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</si>
  <si>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</si>
  <si>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</si>
  <si>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</si>
  <si>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</si>
  <si>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</si>
  <si>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</si>
  <si>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</si>
  <si>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</si>
  <si>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</si>
  <si>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</si>
  <si>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</si>
  <si>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</si>
  <si>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</si>
  <si>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</si>
  <si>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</si>
  <si>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</si>
  <si>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</si>
  <si>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</si>
  <si>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</si>
  <si>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</si>
  <si>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</si>
  <si>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</si>
  <si>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</si>
  <si>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</si>
  <si>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</si>
  <si>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</si>
  <si>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</si>
  <si>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</si>
  <si>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</si>
  <si>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</si>
  <si>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</si>
  <si>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</si>
  <si>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</si>
  <si>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</si>
  <si>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</si>
  <si>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</si>
  <si>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</si>
  <si>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</si>
  <si>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</si>
  <si>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</si>
  <si>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</si>
  <si>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</si>
  <si>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</si>
  <si>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</si>
  <si>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</si>
  <si>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</si>
  <si>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</si>
  <si>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</si>
  <si>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</si>
  <si>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</si>
  <si>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</si>
  <si>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</si>
  <si>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</si>
  <si>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</si>
  <si>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</si>
  <si>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</si>
  <si>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</si>
  <si>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</si>
  <si>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</si>
  <si>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</si>
  <si>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</si>
  <si>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</si>
  <si>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</si>
  <si>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</si>
  <si>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</si>
  <si>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</si>
  <si>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</si>
  <si>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</si>
  <si>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</si>
  <si>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</si>
  <si>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</si>
  <si>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</si>
  <si>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</si>
  <si>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</si>
  <si>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</si>
  <si>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</si>
  <si>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</si>
  <si>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</si>
  <si>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</si>
  <si>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</si>
  <si>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</si>
  <si>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</si>
  <si>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</si>
  <si>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</si>
  <si>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</si>
  <si>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</si>
  <si>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</si>
  <si>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</si>
  <si>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</si>
  <si>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</si>
  <si>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</si>
  <si>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</si>
  <si>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</si>
  <si>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</si>
  <si>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</si>
  <si>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</si>
  <si>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</si>
  <si>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</si>
  <si>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</si>
  <si>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</si>
  <si>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</si>
  <si>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</si>
  <si>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</si>
  <si>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</si>
  <si>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</si>
  <si>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</si>
  <si>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</si>
  <si>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</si>
  <si>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</si>
  <si>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</si>
  <si>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</si>
  <si>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</si>
  <si>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</si>
  <si>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</si>
  <si>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</si>
  <si>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</si>
  <si>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</si>
  <si>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</si>
  <si>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</si>
  <si>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</si>
  <si>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</si>
  <si>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</si>
  <si>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</si>
  <si>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</si>
  <si>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</si>
  <si>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</si>
  <si>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</si>
  <si>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</si>
  <si>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</si>
  <si>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</si>
  <si>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</si>
  <si>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</si>
  <si>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</si>
  <si>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</si>
  <si>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</si>
  <si>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</si>
  <si>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</si>
  <si>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</si>
  <si>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</si>
  <si>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</si>
  <si>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</si>
  <si>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</si>
  <si>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</si>
  <si>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</si>
  <si>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</si>
  <si>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</si>
  <si>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</si>
  <si>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</si>
  <si>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</si>
  <si>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</si>
  <si>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</si>
  <si>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</si>
  <si>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</si>
  <si>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</si>
  <si>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</si>
  <si>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</si>
  <si>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</si>
  <si>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</si>
  <si>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</si>
  <si>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</si>
  <si>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</si>
  <si>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</si>
  <si>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</si>
  <si>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</si>
  <si>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</si>
  <si>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</si>
  <si>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</si>
  <si>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</si>
  <si>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</si>
  <si>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</si>
  <si>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</si>
  <si>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</si>
  <si>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</si>
  <si>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</si>
  <si>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</si>
  <si>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</si>
  <si>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</si>
  <si>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</si>
  <si>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</si>
  <si>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</si>
  <si>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</si>
  <si>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</si>
  <si>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</si>
  <si>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</si>
  <si>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</si>
  <si>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</si>
  <si>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</si>
  <si>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</si>
  <si>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</si>
  <si>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</si>
  <si>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</si>
  <si>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</si>
  <si>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</si>
  <si>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</si>
  <si>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</si>
  <si>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</si>
  <si>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</si>
  <si>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</si>
  <si>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</si>
  <si>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</si>
  <si>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</si>
  <si>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</si>
  <si>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</si>
  <si>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</si>
  <si>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</si>
  <si>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</si>
  <si>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</si>
  <si>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</si>
  <si>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</si>
  <si>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</si>
  <si>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</si>
  <si>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</si>
  <si>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</si>
  <si>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</si>
  <si>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</si>
  <si>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</si>
  <si>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</si>
  <si>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</si>
  <si>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</si>
  <si>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</si>
  <si>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</si>
  <si>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</si>
  <si>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</si>
  <si>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</si>
  <si>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</si>
  <si>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</si>
  <si>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</si>
  <si>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</si>
  <si>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</si>
  <si>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</si>
  <si>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</si>
  <si>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</si>
  <si>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</si>
  <si>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</si>
  <si>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</si>
  <si>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</si>
  <si>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</si>
  <si>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</si>
  <si>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</si>
  <si>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</si>
  <si>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</si>
  <si>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</si>
  <si>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</si>
  <si>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</si>
  <si>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</si>
  <si>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</si>
  <si>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</si>
  <si>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</si>
  <si>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</si>
  <si>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</si>
  <si>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</si>
  <si>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</si>
  <si>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</si>
  <si>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</si>
  <si>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</si>
  <si>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</si>
  <si>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</si>
  <si>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</si>
  <si>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</si>
  <si>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</si>
  <si>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</si>
  <si>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</si>
  <si>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</si>
  <si>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</si>
  <si>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</si>
  <si>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</si>
  <si>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</si>
  <si>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</si>
  <si>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</si>
  <si>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</si>
  <si>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</si>
  <si>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</si>
  <si>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</si>
  <si>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</si>
  <si>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</si>
  <si>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</si>
  <si>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</si>
  <si>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</si>
  <si>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</si>
  <si>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</si>
  <si>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</si>
  <si>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</si>
  <si>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</si>
  <si>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</si>
  <si>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</si>
  <si>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</si>
  <si>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</si>
  <si>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</si>
  <si>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</si>
  <si>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</si>
  <si>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</si>
  <si>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</si>
  <si>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</si>
  <si>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</si>
  <si>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</si>
  <si>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</si>
  <si>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</si>
  <si>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</si>
  <si>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</si>
  <si>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</si>
  <si>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</si>
  <si>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</si>
  <si>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</si>
  <si>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</si>
  <si>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</si>
  <si>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</si>
  <si>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</si>
  <si>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</si>
  <si>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</si>
  <si>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</si>
  <si>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</si>
  <si>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</si>
  <si>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</si>
  <si>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</si>
  <si>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</si>
  <si>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</si>
  <si>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</si>
  <si>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</si>
  <si>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</si>
  <si>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</si>
  <si>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</si>
  <si>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</si>
  <si>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</si>
  <si>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</si>
  <si>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</si>
  <si>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</si>
  <si>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</si>
  <si>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</si>
  <si>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</si>
  <si>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</si>
  <si>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</si>
  <si>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</si>
  <si>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</si>
  <si>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</si>
  <si>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</si>
  <si>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</si>
  <si>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</si>
  <si>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</si>
  <si>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</si>
  <si>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</si>
  <si>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</si>
  <si>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</si>
  <si>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</si>
  <si>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</si>
  <si>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</si>
  <si>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</si>
  <si>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</si>
  <si>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</si>
  <si>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</si>
  <si>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</si>
  <si>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</si>
  <si>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</si>
  <si>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</si>
  <si>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</si>
  <si>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</si>
  <si>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</si>
  <si>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</si>
  <si>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</si>
  <si>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</si>
  <si>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</si>
  <si>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</si>
  <si>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</si>
  <si>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</si>
  <si>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</si>
  <si>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</si>
  <si>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</si>
  <si>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</si>
  <si>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</si>
  <si>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</si>
  <si>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</si>
  <si>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</si>
  <si>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</si>
  <si>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</si>
  <si>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</si>
  <si>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</si>
  <si>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</si>
  <si>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</si>
  <si>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</si>
  <si>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</si>
  <si>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</si>
  <si>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</si>
  <si>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</si>
  <si>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</si>
  <si>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</si>
  <si>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</si>
  <si>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</si>
  <si>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</si>
  <si>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</si>
  <si>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</si>
  <si>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</si>
  <si>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</si>
  <si>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</si>
  <si>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</si>
  <si>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</si>
  <si>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</si>
  <si>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</si>
  <si>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</si>
  <si>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</si>
  <si>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</si>
  <si>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</si>
  <si>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</si>
  <si>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</si>
  <si>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</si>
  <si>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</si>
  <si>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</si>
  <si>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</si>
  <si>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</si>
  <si>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</si>
  <si>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</si>
  <si>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</si>
  <si>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</si>
  <si>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</si>
  <si>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</si>
  <si>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</si>
  <si>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</si>
  <si>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</si>
  <si>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</si>
  <si>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</si>
  <si>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</si>
  <si>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</si>
  <si>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</si>
  <si>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</si>
  <si>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</si>
  <si>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</si>
  <si>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</si>
  <si>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</si>
  <si>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</si>
  <si>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</si>
  <si>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</si>
  <si>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</si>
  <si>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</si>
  <si>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</si>
  <si>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</si>
  <si>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</si>
  <si>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</si>
  <si>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</si>
  <si>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</si>
  <si>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</si>
  <si>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</si>
  <si>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</si>
  <si>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</si>
  <si>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</si>
  <si>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</si>
  <si>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</si>
  <si>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</si>
  <si>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</si>
  <si>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</si>
  <si>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</si>
  <si>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</si>
  <si>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</si>
  <si>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</si>
  <si>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</si>
  <si>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</si>
  <si>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</si>
  <si>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</si>
  <si>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</si>
  <si>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</si>
  <si>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</si>
  <si>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</si>
  <si>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</si>
  <si>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</si>
  <si>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</si>
  <si>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</si>
  <si>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</si>
  <si>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</si>
  <si>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</si>
  <si>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</si>
  <si>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</si>
  <si>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</si>
  <si>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</si>
  <si>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</si>
  <si>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</si>
  <si>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</si>
  <si>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</si>
  <si>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</si>
  <si>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</si>
  <si>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</si>
  <si>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</si>
  <si>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</si>
  <si>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</si>
  <si>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</si>
  <si>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</si>
  <si>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</si>
  <si>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</si>
  <si>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</si>
  <si>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</si>
  <si>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</si>
  <si>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</si>
  <si>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</si>
  <si>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</si>
  <si>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</si>
  <si>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</si>
  <si>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</si>
  <si>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</si>
  <si>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</si>
  <si>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</si>
  <si>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</si>
  <si>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</si>
  <si>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</si>
  <si>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</si>
  <si>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</si>
  <si>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</si>
  <si>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</si>
  <si>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</si>
  <si>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</si>
  <si>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</si>
  <si>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</si>
  <si>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</si>
  <si>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</si>
  <si>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</si>
  <si>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</si>
  <si>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</si>
  <si>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</si>
  <si>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</si>
  <si>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</si>
  <si>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</si>
  <si>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</si>
  <si>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</si>
  <si>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</si>
  <si>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</si>
  <si>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</si>
  <si>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</si>
  <si>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</si>
  <si>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</si>
  <si>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</si>
  <si>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</si>
  <si>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</si>
  <si>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</si>
  <si>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</si>
  <si>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</si>
  <si>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</si>
  <si>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</si>
  <si>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</si>
  <si>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</si>
  <si>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</si>
  <si>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</si>
  <si>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</si>
  <si>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</si>
  <si>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</si>
  <si>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</si>
  <si>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</si>
  <si>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</si>
  <si>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</si>
  <si>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</si>
  <si>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</si>
  <si>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</si>
  <si>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</si>
  <si>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</si>
  <si>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</si>
  <si>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</si>
  <si>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</si>
  <si>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</si>
  <si>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</si>
  <si>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</si>
  <si>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</si>
  <si>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</si>
  <si>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</si>
  <si>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</si>
  <si>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</si>
  <si>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</si>
  <si>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</si>
  <si>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</si>
  <si>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</si>
  <si>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</si>
  <si>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</si>
  <si>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</si>
  <si>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</si>
  <si>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</si>
  <si>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</si>
  <si>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</si>
  <si>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</si>
  <si>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</si>
  <si>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</si>
  <si>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</si>
  <si>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</si>
  <si>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</si>
  <si>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</si>
  <si>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</si>
  <si>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</si>
  <si>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</si>
  <si>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</si>
  <si>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</si>
  <si>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</si>
  <si>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</si>
  <si>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</si>
  <si>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</si>
  <si>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</si>
  <si>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</si>
  <si>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</si>
  <si>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</si>
  <si>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</si>
  <si>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</si>
  <si>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</si>
  <si>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</si>
  <si>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</si>
  <si>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</si>
  <si>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</si>
  <si>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</si>
  <si>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</si>
  <si>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</si>
  <si>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</si>
  <si>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</si>
  <si>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</si>
  <si>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</si>
  <si>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</si>
  <si>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</si>
  <si>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</si>
  <si>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</si>
  <si>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</si>
  <si>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</si>
  <si>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</si>
  <si>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</si>
  <si>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</si>
  <si>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</si>
  <si>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</si>
  <si>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</si>
  <si>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</si>
  <si>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</si>
  <si>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</si>
  <si>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</si>
  <si>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</si>
  <si>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</si>
  <si>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</si>
  <si>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</si>
  <si>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</si>
  <si>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</si>
  <si>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</si>
  <si>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</si>
  <si>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</si>
  <si>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</si>
  <si>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</si>
  <si>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</si>
  <si>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</si>
  <si>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</si>
  <si>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</si>
  <si>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</si>
  <si>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</si>
  <si>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</si>
  <si>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</si>
  <si>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</si>
  <si>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</si>
  <si>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</si>
  <si>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</si>
  <si>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</si>
  <si>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</si>
  <si>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</si>
  <si>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</si>
  <si>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</si>
  <si>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</si>
  <si>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</si>
  <si>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</si>
  <si>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</si>
  <si>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</si>
  <si>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</si>
  <si>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</si>
  <si>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</si>
  <si>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</si>
  <si>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</si>
  <si>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</si>
  <si>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</si>
  <si>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</si>
  <si>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</si>
  <si>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</si>
  <si>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</si>
  <si>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</si>
  <si>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</si>
  <si>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</si>
  <si>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</si>
  <si>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</si>
  <si>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</si>
  <si>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</si>
  <si>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</si>
  <si>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</si>
  <si>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</si>
  <si>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</si>
  <si>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</si>
  <si>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</si>
  <si>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</si>
  <si>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</si>
  <si>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</si>
  <si>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</si>
  <si>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</si>
  <si>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</si>
  <si>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</si>
  <si>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</si>
  <si>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</si>
  <si>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</si>
  <si>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</si>
  <si>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</si>
  <si>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</si>
  <si>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</si>
  <si>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</si>
  <si>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</si>
  <si>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</si>
  <si>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</si>
  <si>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</si>
  <si>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</si>
  <si>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</si>
  <si>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</si>
  <si>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</si>
  <si>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</si>
  <si>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</si>
  <si>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</si>
  <si>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</si>
  <si>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</si>
  <si>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</si>
  <si>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</si>
  <si>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</si>
  <si>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</si>
  <si>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</si>
  <si>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</si>
  <si>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</si>
  <si>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</si>
  <si>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</si>
  <si>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</si>
  <si>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</si>
  <si>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</si>
  <si>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</si>
  <si>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</si>
  <si>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</si>
  <si>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</si>
  <si>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</si>
  <si>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</si>
  <si>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</si>
  <si>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</si>
  <si>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</si>
  <si>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</si>
  <si>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</si>
  <si>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</si>
  <si>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</si>
  <si>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</si>
  <si>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</si>
  <si>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</si>
  <si>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</si>
  <si>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</si>
  <si>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</si>
  <si>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</si>
  <si>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</si>
  <si>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</si>
  <si>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</si>
  <si>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</si>
  <si>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</si>
  <si>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</si>
  <si>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</si>
  <si>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</si>
  <si>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</si>
  <si>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</si>
  <si>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</si>
  <si>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</si>
  <si>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</si>
  <si>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</si>
  <si>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</si>
  <si>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</si>
  <si>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</si>
  <si>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</si>
  <si>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</si>
  <si>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</si>
  <si>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</si>
  <si>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</si>
  <si>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</si>
  <si>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</si>
  <si>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</si>
  <si>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</si>
  <si>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</si>
  <si>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</si>
  <si>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</si>
  <si>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</si>
  <si>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</si>
  <si>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</si>
  <si>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</si>
  <si>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</si>
  <si>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</si>
  <si>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</si>
  <si>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</si>
  <si>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</si>
  <si>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</si>
  <si>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</si>
  <si>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</si>
  <si>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</si>
  <si>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</si>
  <si>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</si>
  <si>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</si>
  <si>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</si>
  <si>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</si>
  <si>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</si>
  <si>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</si>
  <si>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</si>
  <si>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</si>
  <si>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</si>
  <si>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</si>
  <si>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</si>
  <si>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</si>
  <si>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</si>
  <si>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</si>
  <si>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</si>
  <si>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</si>
  <si>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</si>
  <si>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</si>
  <si>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</si>
  <si>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</si>
  <si>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</si>
  <si>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</si>
  <si>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</si>
  <si>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</si>
  <si>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</si>
  <si>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</si>
  <si>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</si>
  <si>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</si>
  <si>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</si>
  <si>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</si>
  <si>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</si>
  <si>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</si>
  <si>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</si>
  <si>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</si>
  <si>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</si>
  <si>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</si>
  <si>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</si>
  <si>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</si>
  <si>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</si>
  <si>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</si>
  <si>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</si>
  <si>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</si>
  <si>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</si>
  <si>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</si>
  <si>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</si>
  <si>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</si>
  <si>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</si>
  <si>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</si>
  <si>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</si>
  <si>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</si>
  <si>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</si>
  <si>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</si>
  <si>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</si>
  <si>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</si>
  <si>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</si>
  <si>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</si>
  <si>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</si>
  <si>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</si>
  <si>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</si>
  <si>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</si>
  <si>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</si>
  <si>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</si>
  <si>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</si>
  <si>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</si>
  <si>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</si>
  <si>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</si>
  <si>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</si>
  <si>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</si>
  <si>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</si>
  <si>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</si>
  <si>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</si>
  <si>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</si>
  <si>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</si>
  <si>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</si>
  <si>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</si>
  <si>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</si>
  <si>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</si>
  <si>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</si>
  <si>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</si>
  <si>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</si>
  <si>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</si>
  <si>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</si>
  <si>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</si>
  <si>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</si>
  <si>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</si>
  <si>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</si>
  <si>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</si>
  <si>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</si>
  <si>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</si>
  <si>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</si>
  <si>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</si>
  <si>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</si>
  <si>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</si>
  <si>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</si>
  <si>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</si>
  <si>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</si>
  <si>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</si>
  <si>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</si>
  <si>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</si>
  <si>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</si>
  <si>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</si>
  <si>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</si>
  <si>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</si>
  <si>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</si>
  <si>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</si>
  <si>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</si>
  <si>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</si>
  <si>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</si>
  <si>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</si>
  <si>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</si>
  <si>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</si>
  <si>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</si>
  <si>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</si>
  <si>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</si>
  <si>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</si>
  <si>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</si>
  <si>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</si>
  <si>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</si>
  <si>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</si>
  <si>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</si>
  <si>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</si>
  <si>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</si>
  <si>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</si>
  <si>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</si>
  <si>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</si>
  <si>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</si>
  <si>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</si>
  <si>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</si>
  <si>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</si>
  <si>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</si>
  <si>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</si>
  <si>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</si>
  <si>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</si>
  <si>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</si>
  <si>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</si>
  <si>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</si>
  <si>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</si>
  <si>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</si>
  <si>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</si>
  <si>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</si>
  <si>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</si>
  <si>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</si>
  <si>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</si>
  <si>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</si>
  <si>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</si>
  <si>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</si>
  <si>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</si>
  <si>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</si>
  <si>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</si>
  <si>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</si>
  <si>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</si>
  <si>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</si>
  <si>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</si>
  <si>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</si>
  <si>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</si>
  <si>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</si>
  <si>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</si>
  <si>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</si>
  <si>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</si>
  <si>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</si>
  <si>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</si>
  <si>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</si>
  <si>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</si>
  <si>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</si>
  <si>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</si>
  <si>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</si>
  <si>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</si>
  <si>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</si>
  <si>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</si>
  <si>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</si>
  <si>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</si>
  <si>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</si>
  <si>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</si>
  <si>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</si>
  <si>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</si>
  <si>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</si>
  <si>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</si>
  <si>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</si>
  <si>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</si>
  <si>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</si>
  <si>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</si>
  <si>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</si>
  <si>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</si>
  <si>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</si>
  <si>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</si>
  <si>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</si>
  <si>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</si>
  <si>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</si>
  <si>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</si>
  <si>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</si>
  <si>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</si>
  <si>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</si>
  <si>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</si>
  <si>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</si>
  <si>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</si>
  <si>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</si>
  <si>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</si>
  <si>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</si>
  <si>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</si>
  <si>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</si>
  <si>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</si>
  <si>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</si>
  <si>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</si>
  <si>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</si>
  <si>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</si>
  <si>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</si>
  <si>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</si>
  <si>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</si>
  <si>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</si>
  <si>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</si>
  <si>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</si>
  <si>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</si>
  <si>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</si>
  <si>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</si>
  <si>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</si>
  <si>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</si>
  <si>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</si>
  <si>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</si>
  <si>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</si>
  <si>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</si>
  <si>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</si>
  <si>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</si>
  <si>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</si>
  <si>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</si>
  <si>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</si>
  <si>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</si>
  <si>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</si>
  <si>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</si>
  <si>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</si>
  <si>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</si>
  <si>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</si>
  <si>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</si>
  <si>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</si>
  <si>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</si>
  <si>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</si>
  <si>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</si>
  <si>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</si>
  <si>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</si>
  <si>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</si>
  <si>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</si>
  <si>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</si>
  <si>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</si>
  <si>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</si>
  <si>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</si>
  <si>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</si>
  <si>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</si>
  <si>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</si>
  <si>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</si>
  <si>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</si>
  <si>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</si>
  <si>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</si>
  <si>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</si>
  <si>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</si>
  <si>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</si>
  <si>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</si>
  <si>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</si>
  <si>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</si>
  <si>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</si>
  <si>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</si>
  <si>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</si>
  <si>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</si>
  <si>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</si>
  <si>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</si>
  <si>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</si>
  <si>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</si>
  <si>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</si>
  <si>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</si>
  <si>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</si>
  <si>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</si>
  <si>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</si>
  <si>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</si>
  <si>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</si>
  <si>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</si>
  <si>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</si>
  <si>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</si>
  <si>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</si>
  <si>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</si>
  <si>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</si>
  <si>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</si>
  <si>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</si>
  <si>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</si>
  <si>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</si>
  <si>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</si>
  <si>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</si>
  <si>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</si>
  <si>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</si>
  <si>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</si>
  <si>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</si>
  <si>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</si>
  <si>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</si>
  <si>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</si>
  <si>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</si>
  <si>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</si>
  <si>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</si>
  <si>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</si>
  <si>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</si>
  <si>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</si>
  <si>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</si>
  <si>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</si>
  <si>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</si>
  <si>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</si>
  <si>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</si>
  <si>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</si>
  <si>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</si>
  <si>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</si>
  <si>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</si>
  <si>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</si>
  <si>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</si>
  <si>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</si>
  <si>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</si>
  <si>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</si>
  <si>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</si>
  <si>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</si>
  <si>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</si>
  <si>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</si>
  <si>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</si>
  <si>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</si>
  <si>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</si>
  <si>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</si>
  <si>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</si>
  <si>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</si>
  <si>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</si>
  <si>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</si>
  <si>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</si>
  <si>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</si>
  <si>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</si>
  <si>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</si>
  <si>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</si>
  <si>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</si>
  <si>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</si>
  <si>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</si>
  <si>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</si>
  <si>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</si>
  <si>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</si>
  <si>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</si>
  <si>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</si>
  <si>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</si>
  <si>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</si>
  <si>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</si>
  <si>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</si>
  <si>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</si>
  <si>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</si>
  <si>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</si>
  <si>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</si>
  <si>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</si>
  <si>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</si>
  <si>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</si>
  <si>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</si>
  <si>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</si>
  <si>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</si>
  <si>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</si>
  <si>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</si>
  <si>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</si>
  <si>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</si>
  <si>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</si>
  <si>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</si>
  <si>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</si>
  <si>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</si>
  <si>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</si>
  <si>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</si>
  <si>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</si>
  <si>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</si>
  <si>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</si>
  <si>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</si>
  <si>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</si>
  <si>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</si>
  <si>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</si>
  <si>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</si>
  <si>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</si>
  <si>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</si>
  <si>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</si>
  <si>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</si>
  <si>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</si>
  <si>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</si>
  <si>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</si>
  <si>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</si>
  <si>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</si>
  <si>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</si>
  <si>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</si>
  <si>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</si>
  <si>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</si>
  <si>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</si>
  <si>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</si>
  <si>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</si>
  <si>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</si>
  <si>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</si>
  <si>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</si>
  <si>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</si>
  <si>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</si>
  <si>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</si>
  <si>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</si>
  <si>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</si>
  <si>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</si>
  <si>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</si>
  <si>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</si>
  <si>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</si>
  <si>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</si>
  <si>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</si>
  <si>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</si>
  <si>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</si>
  <si>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</si>
  <si>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</si>
  <si>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</si>
  <si>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</si>
  <si>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</si>
  <si>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</si>
  <si>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</si>
  <si>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</si>
  <si>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</si>
  <si>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</si>
  <si>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</si>
  <si>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</si>
  <si>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</si>
  <si>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</si>
  <si>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</si>
  <si>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</si>
  <si>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</si>
  <si>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</si>
  <si>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</si>
  <si>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</si>
  <si>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</si>
  <si>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</si>
  <si>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</si>
  <si>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</si>
  <si>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</si>
  <si>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</si>
  <si>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</si>
  <si>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</si>
  <si>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</si>
  <si>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</si>
  <si>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</si>
  <si>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</si>
  <si>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</si>
  <si>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</si>
  <si>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</si>
  <si>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</si>
  <si>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</si>
  <si>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</si>
  <si>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</si>
  <si>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</si>
  <si>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</si>
  <si>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</si>
  <si>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</si>
  <si>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</si>
  <si>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</si>
  <si>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</si>
  <si>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</si>
  <si>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</si>
  <si>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</si>
  <si>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</si>
  <si>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</si>
  <si>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</si>
  <si>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</si>
  <si>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</si>
  <si>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</si>
  <si>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</si>
  <si>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</si>
  <si>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</si>
  <si>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</si>
  <si>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</si>
  <si>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</si>
  <si>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</si>
  <si>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</si>
  <si>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</si>
  <si>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</si>
  <si>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</si>
  <si>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</si>
  <si>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</si>
  <si>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</si>
  <si>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</si>
  <si>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</si>
  <si>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</si>
  <si>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</si>
  <si>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</si>
  <si>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</si>
  <si>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</si>
  <si>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</si>
  <si>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</si>
  <si>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</si>
  <si>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</si>
  <si>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</si>
  <si>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</si>
  <si>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</si>
  <si>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</si>
  <si>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</si>
  <si>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</si>
  <si>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</si>
  <si>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</si>
  <si>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</si>
  <si>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</si>
  <si>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</si>
  <si>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</si>
  <si>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</si>
  <si>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</si>
  <si>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</si>
  <si>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</si>
  <si>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</si>
  <si>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</si>
  <si>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</si>
  <si>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</si>
  <si>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</si>
  <si>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</si>
  <si>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</si>
  <si>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</si>
  <si>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</si>
  <si>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</si>
  <si>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</si>
  <si>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</si>
  <si>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</si>
  <si>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</si>
  <si>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</si>
  <si>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</si>
  <si>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</si>
  <si>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</si>
  <si>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</si>
  <si>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</si>
  <si>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</si>
  <si>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</si>
  <si>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</si>
  <si>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</si>
  <si>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</si>
  <si>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</si>
  <si>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</si>
  <si>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</si>
  <si>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</si>
  <si>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</si>
  <si>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</si>
  <si>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</si>
  <si>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</si>
  <si>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</si>
  <si>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</si>
  <si>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</si>
  <si>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</si>
  <si>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</si>
  <si>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</si>
  <si>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</si>
  <si>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</si>
  <si>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</si>
  <si>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</si>
  <si>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</si>
  <si>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</si>
  <si>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</si>
  <si>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</si>
  <si>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</si>
  <si>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</si>
  <si>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</si>
  <si>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</si>
  <si>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</si>
  <si>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</si>
  <si>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</si>
  <si>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</si>
  <si>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</si>
  <si>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</si>
  <si>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</si>
  <si>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</si>
  <si>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</si>
  <si>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</si>
  <si>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</si>
  <si>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</si>
  <si>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</si>
  <si>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</si>
  <si>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</si>
  <si>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</si>
  <si>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</si>
  <si>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</si>
  <si>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</si>
  <si>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</si>
  <si>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</si>
  <si>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</si>
  <si>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</si>
  <si>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</si>
  <si>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</si>
  <si>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</si>
  <si>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</si>
  <si>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</si>
  <si>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</si>
  <si>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</si>
  <si>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</si>
  <si>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</si>
  <si>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</si>
  <si>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</si>
  <si>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</si>
  <si>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</si>
  <si>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</si>
  <si>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</si>
  <si>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</si>
  <si>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</si>
  <si>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</si>
  <si>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</si>
  <si>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</si>
  <si>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</si>
  <si>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</si>
  <si>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</si>
  <si>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</si>
  <si>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</si>
  <si>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</si>
  <si>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</si>
  <si>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</si>
  <si>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</si>
  <si>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</si>
  <si>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</si>
  <si>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</si>
  <si>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</si>
  <si>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</si>
  <si>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</si>
  <si>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</si>
  <si>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</si>
  <si>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</si>
  <si>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</si>
  <si>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</si>
  <si>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</si>
  <si>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</si>
  <si>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</si>
  <si>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</si>
  <si>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</si>
  <si>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</si>
  <si>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</si>
  <si>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</si>
  <si>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</si>
  <si>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</si>
  <si>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</si>
  <si>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</si>
  <si>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</si>
  <si>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</si>
  <si>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</si>
  <si>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</si>
  <si>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</si>
  <si>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</si>
  <si>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</si>
  <si>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</si>
  <si>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</si>
  <si>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</si>
  <si>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</si>
  <si>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</si>
  <si>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</si>
  <si>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</si>
  <si>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</si>
  <si>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</si>
  <si>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</si>
  <si>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</si>
  <si>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</si>
  <si>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</si>
  <si>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</si>
  <si>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</si>
  <si>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</si>
  <si>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</si>
  <si>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</si>
  <si>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</si>
  <si>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</si>
  <si>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</si>
  <si>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</si>
  <si>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</si>
  <si>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</si>
  <si>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</si>
  <si>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</si>
  <si>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</si>
  <si>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</si>
  <si>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</si>
  <si>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</si>
  <si>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</si>
  <si>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</si>
  <si>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</si>
  <si>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</si>
  <si>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</si>
  <si>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</si>
  <si>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</si>
  <si>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</si>
  <si>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</si>
  <si>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</si>
  <si>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</si>
  <si>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</si>
  <si>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</si>
  <si>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</si>
  <si>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</si>
  <si>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</si>
  <si>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</si>
  <si>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</si>
  <si>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</si>
  <si>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</si>
  <si>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</si>
  <si>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</si>
  <si>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</si>
  <si>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</si>
  <si>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</si>
  <si>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</si>
  <si>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</si>
  <si>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</si>
  <si>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</si>
  <si>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</si>
  <si>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</si>
  <si>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</si>
  <si>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</si>
  <si>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</si>
  <si>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</si>
  <si>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</si>
  <si>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</si>
  <si>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</si>
  <si>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</si>
  <si>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</si>
  <si>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</si>
  <si>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</si>
  <si>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</si>
  <si>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</si>
  <si>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</si>
  <si>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</si>
  <si>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</si>
  <si>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</si>
  <si>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</si>
  <si>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</si>
  <si>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</si>
  <si>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</si>
  <si>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</si>
  <si>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</si>
  <si>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</si>
  <si>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</si>
  <si>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</si>
  <si>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</si>
  <si>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</si>
  <si>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</si>
  <si>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</si>
  <si>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</si>
  <si>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</si>
  <si>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</si>
  <si>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</si>
  <si>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</si>
  <si>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</si>
  <si>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</si>
  <si>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</si>
  <si>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</si>
  <si>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</si>
  <si>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</si>
  <si>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</si>
  <si>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</si>
  <si>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</si>
  <si>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</si>
  <si>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</si>
  <si>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</si>
  <si>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</si>
  <si>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</si>
  <si>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</si>
  <si>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</si>
  <si>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</si>
  <si>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</si>
  <si>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</si>
  <si>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</si>
  <si>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</si>
  <si>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</si>
  <si>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</si>
  <si>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</si>
  <si>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</si>
  <si>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</si>
  <si>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</si>
  <si>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</si>
  <si>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</si>
  <si>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</si>
  <si>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</si>
  <si>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</si>
  <si>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</si>
  <si>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</si>
  <si>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</si>
  <si>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</si>
  <si>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</si>
  <si>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</si>
  <si>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</si>
  <si>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</si>
  <si>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</si>
  <si>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</si>
  <si>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</si>
  <si>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</si>
  <si>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</si>
  <si>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</si>
  <si>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</si>
  <si>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</si>
  <si>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</si>
  <si>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</si>
  <si>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</si>
  <si>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</si>
  <si>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</si>
  <si>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</si>
  <si>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</si>
  <si>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</si>
  <si>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</si>
  <si>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</si>
  <si>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</si>
  <si>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</si>
  <si>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</si>
  <si>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</si>
  <si>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</si>
  <si>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</si>
  <si>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</si>
  <si>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</si>
  <si>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</si>
  <si>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</si>
  <si>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</si>
  <si>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</si>
  <si>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</si>
  <si>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</si>
  <si>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</si>
  <si>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</si>
  <si>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</si>
  <si>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</si>
  <si>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</si>
  <si>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</si>
  <si>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</si>
  <si>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</si>
  <si>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</si>
  <si>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</si>
  <si>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</si>
  <si>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</si>
  <si>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</si>
  <si>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</si>
  <si>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</si>
  <si>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</si>
  <si>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</si>
  <si>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</si>
  <si>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</si>
  <si>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</si>
  <si>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</si>
  <si>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</si>
  <si>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</si>
  <si>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</si>
  <si>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</si>
  <si>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</si>
  <si>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</si>
  <si>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</si>
  <si>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</si>
  <si>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</si>
  <si>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</si>
  <si>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</si>
  <si>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</si>
  <si>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</si>
  <si>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</si>
  <si>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</si>
  <si>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</si>
  <si>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</si>
  <si>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</si>
  <si>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</si>
  <si>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</si>
  <si>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</si>
  <si>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</si>
  <si>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</si>
  <si>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</si>
  <si>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</si>
  <si>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</si>
  <si>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</si>
  <si>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</si>
  <si>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</si>
  <si>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</si>
  <si>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</si>
  <si>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</si>
  <si>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</si>
  <si>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</si>
  <si>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</si>
  <si>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</si>
  <si>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</si>
  <si>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</si>
  <si>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</si>
  <si>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</si>
  <si>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</si>
  <si>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</si>
  <si>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</si>
  <si>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</si>
  <si>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</si>
  <si>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</si>
  <si>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</si>
  <si>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</si>
  <si>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</si>
  <si>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</si>
  <si>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</si>
  <si>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</si>
  <si>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</si>
  <si>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</si>
  <si>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</si>
  <si>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</si>
  <si>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</si>
  <si>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</si>
  <si>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</si>
  <si>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</si>
  <si>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</si>
  <si>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</si>
  <si>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</si>
  <si>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</si>
  <si>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</si>
  <si>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</si>
  <si>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</si>
  <si>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</si>
  <si>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</si>
  <si>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</si>
  <si>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</si>
  <si>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</si>
  <si>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</si>
  <si>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</si>
  <si>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</si>
  <si>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</si>
  <si>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</si>
  <si>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</si>
  <si>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</si>
  <si>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</si>
  <si>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</si>
  <si>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</si>
  <si>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</si>
  <si>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</si>
  <si>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</si>
  <si>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</si>
  <si>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</si>
  <si>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</si>
  <si>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</si>
  <si>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</si>
  <si>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</si>
  <si>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</si>
  <si>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</si>
  <si>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</si>
  <si>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</si>
  <si>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</si>
  <si>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</si>
  <si>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</si>
  <si>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</si>
  <si>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</si>
  <si>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</si>
  <si>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</si>
  <si>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</si>
  <si>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</si>
  <si>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</si>
  <si>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</si>
  <si>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</si>
  <si>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</si>
  <si>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</si>
  <si>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</si>
  <si>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</si>
  <si>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</si>
  <si>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</si>
  <si>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</si>
  <si>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</si>
  <si>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</si>
  <si>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</si>
  <si>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</si>
  <si>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</si>
  <si>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</si>
  <si>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</si>
  <si>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</si>
  <si>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</si>
  <si>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</si>
  <si>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</si>
  <si>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</si>
  <si>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</si>
  <si>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</si>
  <si>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</si>
  <si>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</si>
  <si>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</si>
  <si>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</si>
  <si>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</si>
  <si>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</si>
  <si>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</si>
  <si>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</si>
  <si>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</si>
  <si>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</si>
  <si>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</si>
  <si>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</si>
  <si>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</si>
  <si>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</si>
  <si>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</si>
  <si>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</si>
  <si>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</si>
  <si>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</si>
  <si>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</si>
  <si>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</si>
  <si>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</si>
  <si>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</si>
  <si>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</si>
  <si>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</si>
  <si>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</si>
  <si>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</si>
  <si>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</si>
  <si>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</si>
  <si>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</si>
  <si>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</si>
  <si>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</si>
  <si>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</si>
  <si>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</si>
  <si>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</si>
  <si>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</si>
  <si>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</si>
  <si>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</si>
  <si>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</si>
  <si>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</si>
  <si>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</si>
  <si>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</si>
  <si>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</si>
  <si>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</si>
  <si>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</si>
  <si>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</si>
  <si>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</si>
  <si>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</si>
  <si>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</si>
  <si>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</si>
  <si>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</si>
  <si>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</si>
  <si>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</si>
  <si>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</si>
  <si>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</si>
  <si>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</si>
  <si>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</si>
  <si>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</si>
  <si>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</si>
  <si>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</si>
  <si>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</si>
  <si>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</si>
  <si>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</si>
  <si>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</si>
  <si>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</si>
  <si>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</si>
  <si>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</si>
  <si>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</si>
  <si>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</si>
  <si>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</si>
  <si>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</si>
  <si>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</si>
  <si>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</si>
  <si>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</si>
  <si>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</si>
  <si>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</si>
  <si>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</si>
  <si>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</si>
  <si>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</si>
  <si>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</si>
  <si>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</si>
  <si>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</si>
  <si>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</si>
  <si>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</si>
  <si>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</si>
  <si>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</si>
  <si>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</si>
  <si>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</si>
  <si>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</si>
  <si>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</si>
  <si>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</si>
  <si>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</si>
  <si>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</si>
  <si>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</si>
  <si>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</si>
  <si>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</si>
  <si>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</si>
  <si>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</si>
  <si>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</si>
  <si>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</si>
  <si>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</si>
  <si>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</si>
  <si>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</si>
  <si>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</si>
  <si>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</si>
  <si>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</si>
  <si>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</si>
  <si>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</si>
  <si>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</si>
  <si>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</si>
  <si>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</si>
  <si>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</si>
  <si>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</si>
  <si>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</si>
  <si>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</si>
  <si>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</si>
  <si>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</si>
  <si>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</si>
  <si>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</si>
  <si>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</si>
  <si>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</si>
  <si>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</si>
  <si>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</si>
  <si>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</si>
  <si>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</si>
  <si>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</si>
  <si>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</si>
  <si>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</si>
  <si>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</si>
  <si>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</si>
  <si>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</si>
  <si>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</si>
  <si>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</si>
  <si>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</si>
  <si>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</si>
  <si>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</si>
  <si>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</si>
  <si>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</si>
  <si>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</si>
  <si>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</si>
  <si>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</si>
  <si>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</si>
  <si>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</si>
  <si>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</si>
  <si>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</si>
  <si>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</si>
  <si>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</si>
  <si>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</si>
  <si>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</si>
  <si>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</si>
  <si>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</si>
  <si>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</si>
  <si>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</si>
  <si>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</si>
  <si>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</si>
  <si>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</si>
  <si>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</si>
  <si>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</si>
  <si>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</si>
  <si>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</si>
  <si>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</si>
  <si>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</si>
  <si>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</si>
  <si>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</si>
  <si>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</si>
  <si>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</si>
  <si>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</si>
  <si>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</si>
  <si>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</si>
  <si>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</si>
  <si>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</si>
  <si>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</si>
  <si>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</si>
  <si>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</si>
  <si>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</si>
  <si>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</si>
  <si>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</si>
  <si>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</si>
  <si>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</si>
  <si>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</si>
  <si>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</si>
  <si>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</si>
  <si>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</si>
  <si>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</si>
  <si>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</si>
  <si>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</si>
  <si>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</si>
  <si>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</si>
  <si>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</si>
  <si>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</si>
  <si>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</si>
  <si>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</si>
  <si>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</si>
  <si>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</si>
  <si>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</si>
  <si>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</si>
  <si>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</si>
  <si>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</si>
  <si>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</si>
  <si>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</si>
  <si>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</si>
  <si>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</si>
  <si>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</si>
  <si>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</si>
  <si>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</si>
  <si>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</si>
  <si>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</si>
  <si>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</si>
  <si>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</si>
  <si>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</si>
  <si>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</si>
  <si>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</si>
  <si>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</si>
  <si>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</si>
  <si>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</si>
  <si>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</si>
  <si>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</si>
  <si>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</si>
  <si>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</si>
  <si>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</si>
  <si>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</si>
  <si>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</si>
  <si>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</si>
  <si>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</si>
  <si>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</si>
  <si>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</si>
  <si>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</si>
  <si>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</si>
  <si>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</si>
  <si>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</si>
  <si>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</si>
  <si>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</si>
  <si>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</si>
  <si>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</si>
  <si>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</si>
  <si>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</si>
  <si>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</si>
  <si>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</si>
  <si>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</si>
  <si>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</si>
  <si>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</si>
  <si>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</si>
  <si>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</si>
  <si>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</si>
  <si>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</si>
  <si>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</si>
  <si>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</si>
  <si>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</si>
  <si>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</si>
  <si>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</si>
  <si>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</si>
  <si>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</si>
  <si>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</si>
  <si>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</si>
  <si>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</si>
  <si>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</si>
  <si>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</si>
  <si>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</si>
  <si>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</si>
  <si>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</si>
  <si>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</si>
  <si>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</si>
  <si>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</si>
  <si>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</si>
  <si>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</si>
  <si>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</si>
  <si>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</si>
  <si>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</si>
  <si>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</si>
  <si>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</si>
  <si>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</si>
  <si>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</si>
  <si>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</si>
  <si>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</si>
  <si>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</si>
  <si>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</si>
  <si>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</si>
  <si>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</si>
  <si>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</si>
  <si>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</si>
  <si>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</si>
  <si>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</si>
  <si>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</si>
  <si>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</si>
  <si>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</si>
  <si>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</si>
  <si>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</si>
  <si>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</si>
  <si>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</si>
  <si>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</si>
  <si>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</si>
  <si>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</si>
  <si>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</si>
  <si>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</si>
  <si>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</si>
  <si>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</si>
  <si>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</si>
  <si>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</si>
  <si>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</si>
  <si>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</si>
  <si>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</si>
  <si>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</si>
  <si>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</si>
  <si>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</si>
  <si>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</si>
  <si>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</si>
  <si>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</si>
  <si>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</si>
  <si>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</si>
  <si>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</si>
  <si>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</si>
  <si>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</si>
  <si>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</si>
  <si>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</si>
  <si>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</si>
  <si>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</si>
  <si>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</si>
  <si>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</si>
  <si>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</si>
  <si>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</si>
  <si>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</si>
  <si>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</si>
  <si>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</si>
  <si>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</si>
  <si>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</si>
  <si>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</si>
  <si>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</si>
  <si>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</si>
  <si>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</si>
  <si>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</si>
  <si>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</si>
  <si>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</si>
  <si>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</si>
  <si>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</si>
  <si>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</si>
  <si>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</si>
  <si>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</si>
  <si>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</si>
  <si>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</si>
  <si>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</si>
  <si>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</si>
  <si>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</si>
  <si>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</si>
  <si>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</si>
  <si>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</si>
  <si>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</si>
  <si>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</si>
  <si>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</si>
  <si>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</si>
  <si>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</si>
  <si>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</si>
  <si>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</si>
  <si>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</si>
  <si>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</si>
  <si>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</si>
  <si>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</si>
  <si>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</si>
  <si>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</si>
  <si>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</si>
  <si>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</si>
  <si>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</si>
  <si>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</si>
  <si>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</si>
  <si>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</si>
  <si>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</si>
  <si>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</si>
  <si>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</si>
  <si>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</si>
  <si>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</si>
  <si>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</si>
  <si>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</si>
  <si>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</si>
  <si>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</si>
  <si>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</si>
  <si>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</si>
  <si>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</si>
  <si>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</si>
  <si>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</si>
  <si>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</si>
  <si>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</si>
  <si>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</si>
  <si>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</si>
  <si>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</si>
  <si>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</si>
  <si>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</si>
  <si>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</si>
  <si>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</si>
  <si>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</si>
  <si>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</si>
  <si>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</si>
  <si>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</si>
  <si>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</si>
  <si>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</si>
  <si>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</si>
  <si>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</si>
  <si>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</si>
  <si>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</si>
  <si>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</si>
  <si>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</si>
  <si>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</si>
  <si>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</si>
  <si>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</si>
  <si>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</si>
  <si>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</si>
  <si>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</si>
  <si>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</si>
  <si>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</si>
  <si>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</si>
  <si>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</si>
  <si>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</si>
  <si>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</si>
  <si>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</si>
  <si>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</si>
  <si>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</si>
  <si>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</si>
  <si>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</si>
  <si>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</si>
  <si>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</si>
  <si>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</si>
  <si>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</si>
  <si>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</si>
  <si>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</si>
  <si>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</si>
  <si>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</si>
  <si>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</si>
  <si>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</si>
  <si>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</si>
  <si>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</si>
  <si>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</si>
  <si>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</si>
  <si>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</si>
  <si>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</si>
  <si>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</si>
  <si>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</si>
  <si>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</si>
  <si>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</si>
  <si>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</si>
  <si>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</si>
  <si>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</si>
  <si>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</si>
  <si>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</si>
  <si>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</si>
  <si>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</si>
  <si>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</si>
  <si>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</si>
  <si>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</si>
  <si>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</si>
  <si>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</si>
  <si>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</si>
  <si>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</si>
  <si>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</si>
  <si>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</si>
  <si>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</si>
  <si>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</si>
  <si>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</si>
  <si>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</si>
  <si>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</si>
  <si>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</si>
  <si>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</si>
  <si>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</si>
  <si>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</si>
  <si>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</si>
  <si>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</si>
  <si>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</si>
  <si>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</si>
  <si>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</si>
  <si>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</si>
  <si>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</si>
  <si>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</si>
  <si>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</si>
  <si>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</si>
  <si>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</si>
  <si>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</si>
  <si>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</si>
  <si>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</si>
  <si>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</si>
  <si>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</si>
  <si>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</si>
  <si>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</si>
  <si>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</si>
  <si>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</si>
  <si>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</si>
  <si>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</si>
  <si>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</si>
  <si>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</si>
  <si>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</si>
  <si>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</si>
  <si>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</si>
  <si>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</si>
  <si>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</si>
  <si>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</si>
  <si>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</si>
  <si>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</si>
  <si>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</si>
  <si>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</si>
  <si>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</si>
  <si>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</si>
  <si>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</si>
  <si>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</si>
  <si>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</si>
  <si>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</si>
  <si>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</si>
  <si>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</si>
  <si>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</si>
  <si>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</si>
  <si>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</si>
  <si>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</si>
  <si>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</si>
  <si>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</si>
  <si>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</si>
  <si>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</si>
  <si>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</si>
  <si>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</si>
  <si>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</si>
  <si>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</si>
  <si>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</si>
  <si>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</si>
  <si>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</si>
  <si>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</si>
  <si>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</si>
  <si>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</si>
  <si>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</si>
  <si>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</si>
  <si>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</si>
  <si>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</si>
  <si>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</si>
  <si>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</si>
  <si>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</si>
  <si>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</si>
  <si>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</si>
  <si>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</si>
  <si>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</si>
  <si>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</si>
  <si>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</si>
  <si>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</si>
  <si>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</si>
  <si>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</si>
  <si>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</si>
  <si>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</si>
  <si>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</si>
  <si>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</si>
  <si>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</si>
  <si>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</si>
  <si>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</si>
  <si>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</si>
  <si>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</si>
  <si>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</si>
  <si>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</si>
  <si>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</si>
  <si>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</si>
  <si>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</si>
  <si>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</si>
  <si>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</si>
  <si>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</si>
  <si>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</si>
  <si>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</si>
  <si>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</si>
  <si>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</si>
  <si>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</si>
  <si>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</si>
  <si>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</si>
  <si>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</si>
  <si>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</si>
  <si>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</si>
  <si>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</si>
  <si>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</si>
  <si>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</si>
  <si>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</si>
  <si>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</si>
  <si>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</si>
  <si>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</si>
  <si>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</si>
  <si>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</si>
  <si>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</si>
  <si>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</si>
  <si>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</si>
  <si>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</si>
  <si>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</si>
  <si>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</si>
  <si>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</si>
  <si>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</si>
  <si>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</si>
  <si>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</si>
  <si>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</si>
  <si>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</si>
  <si>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</si>
  <si>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</si>
  <si>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</si>
  <si>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</si>
  <si>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</si>
  <si>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</si>
  <si>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</si>
  <si>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</si>
  <si>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</si>
  <si>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</si>
  <si>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</si>
  <si>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</si>
  <si>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</si>
  <si>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</si>
  <si>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</si>
  <si>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</si>
  <si>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</si>
  <si>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</si>
  <si>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</si>
  <si>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</si>
  <si>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</si>
  <si>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</si>
  <si>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</si>
  <si>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</si>
  <si>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</si>
  <si>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</si>
  <si>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</si>
  <si>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</si>
  <si>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</si>
  <si>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</si>
  <si>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</si>
  <si>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</si>
  <si>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</si>
  <si>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</si>
  <si>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</si>
  <si>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</si>
  <si>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</si>
  <si>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</si>
  <si>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</si>
  <si>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</si>
  <si>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</si>
  <si>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</si>
  <si>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</si>
  <si>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</si>
  <si>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</si>
  <si>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</si>
  <si>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</si>
  <si>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</si>
  <si>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</si>
  <si>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</si>
  <si>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</si>
  <si>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</si>
  <si>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</si>
  <si>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</si>
  <si>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</si>
  <si>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</si>
  <si>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</si>
  <si>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</si>
  <si>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</si>
  <si>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</si>
  <si>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</si>
  <si>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</si>
  <si>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</si>
  <si>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</si>
  <si>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</si>
  <si>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</si>
  <si>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</si>
  <si>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</si>
  <si>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</si>
  <si>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</si>
  <si>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</si>
  <si>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</si>
  <si>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</si>
  <si>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</si>
  <si>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</si>
  <si>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</si>
  <si>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</si>
  <si>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</si>
  <si>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</si>
  <si>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</si>
  <si>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</si>
  <si>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</si>
  <si>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</si>
  <si>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</si>
  <si>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</si>
  <si>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</si>
  <si>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</si>
  <si>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</si>
  <si>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</si>
  <si>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</si>
  <si>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</si>
  <si>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</si>
  <si>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</si>
  <si>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</si>
  <si>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</si>
  <si>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</si>
  <si>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</si>
  <si>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</si>
  <si>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</si>
  <si>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</si>
  <si>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</si>
  <si>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</si>
  <si>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</si>
  <si>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</si>
  <si>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</si>
  <si>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</si>
  <si>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</si>
  <si>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</si>
  <si>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</si>
  <si>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</si>
  <si>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</si>
  <si>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</si>
  <si>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</si>
  <si>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</si>
  <si>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</si>
  <si>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</si>
  <si>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</si>
  <si>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</si>
  <si>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</si>
  <si>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</si>
  <si>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</si>
  <si>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</si>
  <si>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</si>
  <si>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</si>
  <si>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</si>
  <si>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</si>
  <si>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</si>
  <si>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</si>
  <si>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</si>
  <si>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</si>
  <si>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</si>
  <si>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</si>
  <si>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</si>
  <si>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</si>
  <si>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</si>
  <si>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</si>
  <si>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</si>
  <si>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</si>
  <si>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</si>
  <si>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</si>
  <si>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</si>
  <si>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</si>
  <si>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</si>
  <si>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</si>
  <si>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</si>
  <si>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</si>
  <si>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</si>
  <si>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</si>
  <si>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</si>
  <si>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</si>
  <si>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</si>
  <si>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</si>
  <si>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</si>
  <si>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</si>
  <si>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</si>
  <si>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</si>
  <si>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</si>
  <si>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</si>
  <si>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</si>
  <si>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</si>
  <si>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</si>
  <si>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</si>
  <si>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</si>
  <si>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</si>
  <si>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</si>
  <si>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</si>
  <si>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</si>
  <si>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</si>
  <si>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</si>
  <si>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</si>
  <si>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</si>
  <si>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</si>
  <si>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</si>
  <si>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</si>
  <si>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</si>
  <si>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</si>
  <si>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</si>
  <si>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</si>
  <si>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</si>
  <si>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</si>
  <si>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</si>
  <si>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</si>
  <si>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</si>
  <si>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</si>
  <si>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</si>
  <si>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</si>
  <si>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</si>
  <si>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</si>
  <si>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</si>
  <si>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</si>
  <si>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</si>
  <si>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</si>
  <si>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</si>
  <si>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</si>
  <si>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</si>
  <si>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</si>
  <si>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</si>
  <si>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</si>
  <si>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</si>
  <si>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</si>
  <si>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</si>
  <si>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</si>
  <si>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</si>
  <si>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</si>
  <si>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</si>
  <si>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</si>
  <si>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</si>
  <si>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</si>
  <si>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</si>
  <si>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</si>
  <si>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</si>
  <si>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</si>
  <si>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</si>
  <si>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</si>
  <si>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</si>
  <si>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</si>
  <si>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</si>
  <si>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</si>
  <si>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</si>
  <si>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</si>
  <si>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</si>
  <si>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</si>
  <si>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</si>
  <si>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</si>
  <si>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</si>
  <si>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</si>
  <si>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</si>
  <si>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</si>
  <si>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</si>
  <si>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</si>
  <si>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</si>
  <si>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</si>
  <si>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</si>
  <si>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</si>
  <si>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</si>
  <si>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</si>
  <si>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</si>
  <si>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</si>
  <si>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</si>
  <si>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</si>
  <si>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</si>
  <si>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</si>
  <si>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</si>
  <si>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</si>
  <si>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</si>
  <si>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</si>
  <si>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</si>
  <si>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</si>
  <si>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</si>
  <si>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</si>
  <si>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</si>
  <si>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</si>
  <si>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</si>
  <si>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</si>
  <si>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</si>
  <si>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</si>
  <si>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</si>
  <si>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</si>
  <si>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</si>
  <si>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</si>
  <si>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</si>
  <si>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</si>
  <si>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</si>
  <si>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</si>
  <si>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</si>
  <si>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</si>
  <si>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</si>
  <si>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</si>
  <si>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</si>
  <si>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</si>
  <si>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</si>
  <si>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</si>
  <si>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</si>
  <si>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</si>
  <si>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</si>
  <si>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</si>
  <si>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</si>
  <si>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</si>
  <si>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</si>
  <si>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</si>
  <si>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</si>
  <si>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</si>
  <si>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</si>
  <si>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</si>
  <si>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</si>
  <si>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</si>
  <si>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</si>
  <si>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</si>
  <si>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</si>
  <si>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</si>
  <si>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</si>
  <si>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</si>
  <si>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</si>
  <si>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</si>
  <si>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</si>
  <si>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</si>
  <si>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</si>
  <si>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</si>
  <si>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</si>
  <si>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</si>
  <si>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</si>
  <si>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</si>
  <si>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</si>
  <si>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</si>
  <si>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</si>
  <si>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</si>
  <si>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</si>
  <si>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</si>
  <si>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</si>
  <si>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</si>
  <si>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</si>
  <si>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</si>
  <si>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</si>
  <si>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</si>
  <si>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</si>
  <si>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</si>
  <si>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</si>
  <si>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</si>
  <si>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</si>
  <si>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</si>
  <si>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</si>
  <si>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</si>
  <si>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</si>
  <si>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</si>
  <si>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</si>
  <si>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</si>
  <si>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</si>
  <si>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</si>
  <si>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</si>
  <si>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</si>
  <si>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</si>
  <si>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</si>
  <si>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</si>
  <si>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</si>
  <si>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</si>
  <si>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</si>
  <si>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</si>
  <si>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</si>
  <si>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</si>
  <si>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</si>
  <si>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</si>
  <si>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</si>
  <si>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</si>
  <si>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</si>
  <si>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</si>
  <si>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</si>
  <si>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</si>
  <si>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</si>
  <si>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</si>
  <si>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</si>
  <si>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</si>
  <si>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</si>
  <si>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</si>
  <si>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</si>
  <si>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</si>
  <si>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</si>
  <si>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</si>
  <si>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</si>
  <si>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</si>
  <si>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</si>
  <si>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</si>
  <si>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</si>
  <si>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</si>
  <si>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</si>
  <si>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</si>
  <si>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</si>
  <si>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</si>
  <si>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</si>
  <si>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</si>
  <si>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</si>
  <si>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</si>
  <si>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</si>
  <si>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</si>
  <si>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</si>
  <si>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</si>
  <si>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</si>
  <si>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</si>
  <si>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</si>
  <si>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</si>
  <si>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</si>
  <si>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</si>
  <si>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</si>
  <si>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</si>
  <si>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</si>
  <si>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</si>
  <si>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</si>
  <si>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</si>
  <si>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</si>
  <si>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</si>
  <si>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</si>
  <si>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</si>
  <si>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</si>
  <si>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</si>
  <si>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</si>
  <si>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</si>
  <si>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</si>
  <si>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</si>
  <si>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</si>
  <si>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</si>
  <si>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</si>
  <si>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</si>
  <si>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</si>
  <si>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</si>
  <si>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</si>
  <si>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</si>
  <si>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</si>
  <si>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</si>
  <si>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</si>
  <si>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</si>
  <si>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</si>
  <si>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</si>
  <si>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</si>
  <si>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</si>
  <si>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</si>
  <si>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</si>
  <si>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</si>
  <si>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</si>
  <si>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</si>
  <si>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</si>
  <si>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</si>
  <si>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</si>
  <si>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</si>
  <si>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</si>
  <si>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</si>
  <si>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</si>
  <si>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</si>
  <si>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</si>
  <si>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</si>
  <si>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</si>
  <si>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</si>
  <si>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</si>
  <si>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</si>
  <si>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</si>
  <si>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</si>
  <si>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</si>
  <si>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</si>
  <si>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</si>
  <si>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</si>
  <si>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</si>
  <si>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</si>
  <si>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</si>
  <si>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</si>
  <si>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</si>
  <si>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</si>
  <si>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</si>
  <si>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</si>
  <si>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</si>
  <si>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</si>
  <si>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</si>
  <si>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</si>
  <si>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</si>
  <si>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</si>
  <si>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</si>
  <si>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</si>
  <si>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</si>
  <si>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</si>
  <si>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</si>
  <si>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</si>
  <si>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</si>
  <si>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</si>
  <si>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</si>
  <si>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</si>
  <si>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</si>
  <si>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</si>
  <si>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</si>
  <si>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</si>
  <si>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</si>
  <si>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</si>
  <si>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</si>
  <si>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</si>
  <si>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</si>
  <si>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</si>
  <si>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</si>
  <si>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</si>
  <si>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</si>
  <si>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</si>
  <si>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</si>
  <si>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</si>
  <si>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</si>
  <si>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</si>
  <si>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</si>
  <si>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</si>
  <si>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</si>
  <si>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</si>
  <si>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</si>
  <si>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</si>
  <si>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</si>
  <si>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</si>
  <si>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</si>
  <si>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</si>
  <si>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</si>
  <si>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</si>
  <si>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</si>
  <si>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</si>
  <si>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</si>
  <si>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</si>
  <si>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</si>
  <si>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</si>
  <si>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</si>
  <si>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</si>
  <si>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</si>
  <si>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</si>
  <si>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</si>
  <si>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</si>
  <si>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</si>
  <si>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</si>
  <si>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</si>
  <si>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</si>
  <si>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</si>
  <si>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</si>
  <si>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</si>
  <si>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</si>
  <si>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</si>
  <si>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</si>
  <si>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</si>
  <si>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</si>
  <si>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</si>
  <si>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</si>
  <si>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</si>
  <si>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</si>
  <si>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</si>
  <si>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</si>
  <si>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</si>
  <si>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</si>
  <si>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</si>
  <si>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</si>
  <si>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</si>
  <si>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</si>
  <si>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</si>
  <si>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</si>
  <si>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</si>
  <si>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</si>
  <si>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</si>
  <si>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</si>
  <si>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</si>
  <si>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</si>
  <si>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</si>
  <si>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</si>
  <si>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</si>
  <si>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</si>
  <si>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</si>
  <si>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</si>
  <si>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</si>
  <si>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</si>
  <si>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</si>
  <si>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</si>
  <si>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</si>
  <si>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</si>
  <si>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</si>
  <si>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</si>
  <si>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</si>
  <si>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</si>
  <si>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</si>
  <si>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</si>
  <si>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</si>
  <si>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</si>
  <si>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</si>
  <si>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</si>
  <si>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</si>
  <si>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</si>
  <si>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</si>
  <si>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</si>
  <si>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</si>
  <si>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</si>
  <si>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</si>
  <si>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</si>
  <si>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</si>
  <si>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</si>
  <si>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</si>
  <si>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</si>
  <si>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</si>
  <si>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</si>
  <si>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</si>
  <si>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</si>
  <si>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</si>
  <si>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</si>
  <si>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</si>
  <si>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</si>
  <si>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</si>
  <si>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</si>
  <si>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</si>
  <si>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</si>
  <si>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</si>
  <si>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</si>
  <si>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</si>
  <si>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</si>
  <si>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</si>
  <si>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</si>
  <si>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</si>
  <si>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</si>
  <si>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</si>
  <si>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</si>
  <si>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</si>
  <si>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</si>
  <si>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</si>
  <si>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</si>
  <si>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</si>
  <si>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</si>
  <si>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</si>
  <si>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</si>
  <si>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</si>
  <si>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</si>
  <si>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</si>
  <si>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</si>
  <si>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</si>
  <si>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</si>
  <si>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</si>
  <si>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</si>
  <si>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</si>
  <si>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</si>
  <si>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</si>
  <si>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</si>
  <si>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</si>
  <si>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</si>
  <si>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</si>
  <si>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</si>
  <si>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</si>
  <si>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</si>
  <si>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</si>
  <si>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</si>
  <si>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</si>
  <si>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</si>
  <si>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</si>
  <si>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</si>
  <si>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</si>
  <si>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</si>
  <si>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</si>
  <si>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</si>
  <si>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</si>
  <si>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</si>
  <si>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</si>
  <si>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</si>
  <si>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</si>
  <si>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</si>
  <si>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</si>
  <si>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</si>
  <si>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</si>
  <si>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</si>
  <si>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</si>
  <si>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</si>
  <si>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</si>
  <si>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</si>
  <si>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</si>
  <si>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</si>
  <si>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</si>
  <si>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</si>
  <si>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</si>
  <si>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</si>
  <si>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</si>
  <si>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</si>
  <si>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</si>
  <si>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</si>
  <si>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</si>
  <si>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</si>
  <si>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</si>
  <si>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</si>
  <si>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</si>
  <si>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</si>
  <si>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</si>
  <si>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</si>
  <si>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</si>
  <si>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</si>
  <si>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</si>
  <si>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</si>
  <si>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</si>
  <si>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</si>
  <si>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</si>
  <si>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</si>
  <si>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</si>
  <si>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</si>
  <si>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</si>
  <si>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</si>
  <si>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</si>
  <si>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</si>
  <si>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</si>
  <si>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</si>
  <si>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</si>
  <si>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</si>
  <si>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</si>
  <si>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</si>
  <si>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</si>
  <si>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</si>
  <si>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</si>
  <si>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</si>
  <si>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</si>
  <si>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</si>
  <si>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</si>
  <si>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</si>
  <si>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</si>
  <si>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</si>
  <si>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</si>
  <si>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</si>
  <si>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</si>
  <si>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</si>
  <si>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</si>
  <si>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</si>
  <si>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</si>
  <si>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</si>
  <si>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</si>
  <si>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</si>
  <si>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</si>
  <si>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</si>
  <si>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</si>
  <si>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</si>
  <si>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</si>
  <si>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</si>
  <si>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</si>
  <si>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</si>
  <si>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</si>
  <si>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</si>
  <si>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</si>
  <si>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</si>
  <si>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</si>
  <si>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</si>
  <si>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</si>
  <si>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</si>
  <si>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</si>
  <si>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</si>
  <si>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</si>
  <si>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</si>
  <si>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</si>
  <si>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</si>
  <si>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</si>
  <si>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</si>
  <si>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</si>
  <si>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</si>
  <si>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</si>
  <si>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</si>
  <si>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</si>
  <si>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</si>
  <si>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</si>
  <si>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</si>
  <si>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</si>
  <si>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</si>
  <si>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</si>
  <si>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</si>
  <si>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</si>
  <si>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</si>
  <si>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</si>
  <si>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</si>
  <si>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</si>
  <si>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</si>
  <si>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</si>
  <si>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</si>
  <si>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</si>
  <si>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</si>
  <si>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</si>
  <si>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</si>
  <si>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</si>
  <si>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</si>
  <si>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</si>
  <si>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</si>
  <si>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</si>
  <si>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</si>
  <si>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</si>
  <si>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</si>
  <si>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</si>
  <si>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</si>
  <si>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</si>
  <si>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</si>
  <si>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</si>
  <si>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</si>
  <si>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</si>
  <si>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</si>
  <si>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</si>
  <si>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</si>
  <si>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</si>
  <si>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</si>
  <si>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</si>
  <si>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</si>
  <si>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</si>
  <si>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</si>
  <si>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</si>
  <si>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</si>
  <si>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</si>
  <si>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</si>
  <si>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</si>
  <si>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</si>
  <si>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</si>
  <si>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</si>
  <si>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</si>
  <si>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</si>
  <si>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</si>
  <si>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</si>
  <si>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</si>
  <si>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</si>
  <si>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</si>
  <si>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</si>
  <si>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</si>
  <si>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</si>
  <si>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</si>
  <si>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</si>
  <si>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</si>
  <si>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</si>
  <si>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</si>
  <si>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</si>
  <si>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</si>
  <si>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</si>
  <si>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</si>
  <si>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</si>
  <si>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</si>
  <si>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</si>
  <si>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</si>
  <si>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</si>
  <si>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</si>
  <si>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</si>
  <si>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</si>
  <si>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</si>
  <si>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</si>
  <si>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</si>
  <si>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</si>
  <si>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</si>
  <si>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</si>
  <si>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</si>
  <si>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</si>
  <si>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</si>
  <si>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</si>
  <si>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</si>
  <si>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</si>
  <si>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</si>
  <si>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</si>
  <si>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</si>
  <si>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</si>
  <si>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</si>
  <si>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</si>
  <si>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</si>
  <si>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</si>
  <si>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</si>
  <si>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</si>
  <si>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</si>
  <si>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</si>
  <si>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</si>
  <si>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</si>
  <si>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</si>
  <si>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</si>
  <si>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</si>
  <si>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</si>
  <si>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</si>
  <si>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</si>
  <si>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</si>
  <si>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</si>
  <si>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</si>
  <si>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</si>
  <si>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</si>
  <si>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</si>
  <si>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</si>
  <si>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</si>
  <si>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</si>
  <si>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</si>
  <si>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</si>
  <si>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</si>
  <si>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</si>
  <si>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</si>
  <si>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</si>
  <si>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</si>
  <si>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</si>
  <si>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</si>
  <si>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</si>
  <si>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</si>
  <si>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</si>
  <si>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</si>
  <si>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</si>
  <si>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</si>
  <si>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</si>
  <si>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</si>
  <si>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</si>
  <si>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</si>
  <si>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</si>
  <si>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</si>
  <si>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</si>
  <si>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</si>
  <si>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</si>
  <si>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</si>
  <si>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</si>
  <si>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</si>
  <si>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</si>
  <si>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</si>
  <si>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</si>
  <si>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</si>
  <si>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</si>
  <si>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</si>
  <si>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</si>
  <si>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</si>
  <si>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</si>
  <si>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</si>
  <si>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</si>
  <si>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</si>
  <si>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</si>
  <si>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</si>
  <si>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</si>
  <si>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</si>
  <si>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</si>
  <si>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</si>
  <si>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</si>
  <si>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</si>
  <si>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</si>
  <si>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</si>
  <si>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</si>
  <si>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</si>
  <si>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</si>
  <si>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</si>
  <si>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</si>
  <si>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</si>
  <si>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</si>
  <si>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</si>
  <si>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</si>
  <si>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</si>
  <si>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</si>
  <si>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</si>
  <si>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</si>
  <si>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</si>
  <si>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</si>
  <si>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</si>
  <si>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</si>
  <si>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</si>
  <si>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</si>
  <si>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</si>
  <si>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</si>
  <si>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</si>
  <si>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</si>
  <si>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</si>
  <si>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</si>
  <si>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</si>
  <si>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</si>
  <si>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</si>
  <si>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</si>
  <si>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</si>
  <si>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</si>
  <si>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</si>
  <si>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</si>
  <si>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</si>
  <si>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</si>
  <si>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</si>
  <si>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</si>
  <si>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</si>
  <si>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</si>
  <si>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</si>
  <si>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</si>
  <si>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</si>
  <si>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</si>
  <si>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</si>
  <si>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</si>
  <si>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</si>
  <si>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</si>
  <si>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</si>
  <si>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</si>
  <si>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</si>
  <si>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</si>
  <si>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</si>
  <si>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</si>
  <si>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</si>
  <si>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</si>
  <si>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</si>
  <si>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</si>
  <si>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</si>
  <si>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</si>
  <si>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</si>
  <si>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</si>
  <si>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</si>
  <si>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</si>
  <si>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</si>
  <si>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</si>
  <si>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</si>
  <si>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</si>
  <si>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</si>
  <si>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</si>
  <si>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</si>
  <si>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</si>
  <si>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</si>
  <si>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</si>
  <si>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</si>
  <si>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</si>
  <si>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</si>
  <si>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</si>
  <si>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</si>
  <si>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</si>
  <si>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</si>
  <si>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</si>
  <si>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</si>
  <si>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</si>
  <si>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</si>
  <si>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</si>
  <si>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</si>
  <si>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</si>
  <si>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</si>
  <si>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</si>
  <si>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</si>
  <si>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</si>
  <si>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</si>
  <si>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</si>
  <si>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</si>
  <si>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</si>
  <si>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</si>
  <si>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</si>
  <si>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</si>
  <si>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</si>
  <si>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</si>
  <si>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</si>
  <si>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</si>
  <si>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</si>
  <si>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</si>
  <si>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</si>
  <si>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</si>
  <si>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</si>
  <si>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</si>
  <si>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</si>
  <si>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</si>
  <si>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</si>
  <si>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</si>
  <si>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</si>
  <si>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</si>
  <si>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</si>
  <si>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</si>
  <si>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</si>
  <si>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</si>
  <si>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</si>
  <si>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</si>
  <si>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</si>
  <si>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</si>
  <si>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</si>
  <si>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</si>
  <si>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</si>
  <si>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</si>
  <si>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</si>
  <si>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</si>
  <si>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</si>
  <si>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</si>
  <si>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</si>
  <si>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</si>
  <si>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</si>
  <si>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</si>
  <si>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</si>
  <si>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</si>
  <si>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</si>
  <si>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</si>
  <si>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</si>
  <si>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</si>
  <si>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</si>
  <si>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</si>
  <si>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</si>
  <si>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</si>
  <si>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</si>
  <si>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</si>
  <si>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</si>
  <si>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</si>
  <si>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</si>
  <si>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</si>
  <si>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</si>
  <si>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</si>
  <si>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</si>
  <si>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</si>
  <si>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</si>
  <si>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</si>
  <si>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</si>
  <si>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</si>
  <si>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</si>
  <si>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</si>
  <si>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</si>
  <si>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</si>
  <si>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</si>
  <si>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</si>
  <si>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</si>
  <si>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</si>
  <si>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</si>
  <si>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</si>
  <si>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</si>
  <si>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</si>
  <si>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</si>
  <si>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</si>
  <si>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</si>
  <si>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</si>
  <si>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</si>
  <si>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</si>
  <si>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</si>
  <si>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</si>
  <si>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</si>
  <si>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</si>
  <si>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</si>
  <si>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</si>
  <si>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</si>
  <si>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</si>
  <si>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</si>
  <si>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</si>
  <si>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</si>
  <si>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</si>
  <si>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</si>
  <si>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</si>
  <si>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</si>
  <si>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</si>
  <si>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</si>
  <si>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</si>
  <si>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</si>
  <si>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</si>
  <si>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</si>
  <si>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</si>
  <si>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</si>
  <si>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</si>
  <si>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</si>
  <si>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</si>
  <si>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</si>
  <si>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</si>
  <si>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</si>
  <si>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</si>
  <si>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</si>
  <si>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</si>
  <si>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</si>
  <si>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</si>
  <si>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</si>
  <si>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</si>
  <si>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</si>
  <si>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</si>
  <si>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</si>
  <si>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</si>
  <si>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</si>
  <si>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</si>
  <si>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</si>
  <si>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</si>
  <si>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</si>
  <si>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</si>
  <si>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</si>
  <si>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</si>
  <si>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</si>
  <si>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</si>
  <si>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</si>
  <si>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</si>
  <si>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</si>
  <si>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</si>
  <si>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</si>
  <si>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</si>
  <si>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</si>
  <si>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</si>
  <si>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</si>
  <si>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</si>
  <si>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</si>
  <si>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</si>
  <si>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</si>
  <si>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</si>
  <si>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</si>
  <si>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</si>
  <si>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</si>
  <si>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</si>
  <si>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</si>
  <si>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</si>
  <si>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</si>
  <si>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</si>
  <si>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</si>
  <si>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</si>
  <si>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</si>
  <si>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</si>
  <si>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</si>
  <si>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</si>
  <si>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</si>
  <si>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</si>
  <si>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</si>
  <si>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</si>
  <si>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</si>
  <si>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</si>
  <si>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</si>
  <si>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</si>
  <si>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</si>
  <si>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</si>
  <si>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</si>
  <si>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</si>
  <si>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</si>
  <si>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</si>
  <si>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</si>
  <si>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</si>
  <si>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</si>
  <si>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</si>
  <si>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</si>
  <si>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</si>
  <si>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</si>
  <si>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</si>
  <si>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</si>
  <si>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</si>
  <si>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</si>
  <si>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</si>
  <si>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</si>
  <si>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</si>
  <si>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</si>
  <si>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</si>
  <si>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</si>
  <si>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</si>
  <si>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</si>
  <si>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</si>
  <si>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</si>
  <si>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</si>
  <si>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</si>
  <si>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</si>
  <si>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</si>
  <si>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</si>
  <si>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</si>
  <si>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</si>
  <si>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</si>
  <si>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</si>
  <si>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</si>
  <si>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</si>
  <si>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</si>
  <si>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</si>
  <si>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</si>
  <si>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</si>
  <si>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</si>
  <si>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</si>
  <si>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</si>
  <si>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</si>
  <si>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</si>
  <si>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</si>
  <si>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</si>
  <si>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</si>
  <si>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</si>
  <si>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</si>
  <si>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</si>
  <si>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</si>
  <si>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</si>
  <si>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</si>
  <si>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</si>
  <si>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</si>
  <si>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</si>
  <si>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</si>
  <si>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</si>
  <si>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</si>
  <si>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</si>
  <si>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</si>
  <si>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</si>
  <si>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</si>
  <si>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</si>
  <si>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</si>
  <si>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</si>
  <si>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</si>
  <si>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</si>
  <si>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</si>
  <si>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</si>
  <si>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</si>
  <si>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</si>
  <si>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</si>
  <si>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</si>
  <si>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</si>
  <si>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</si>
  <si>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</si>
  <si>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</si>
  <si>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</si>
  <si>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</si>
  <si>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</si>
  <si>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</si>
  <si>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</si>
  <si>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</si>
  <si>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</si>
  <si>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</si>
  <si>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</si>
  <si>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</si>
  <si>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</si>
  <si>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</si>
  <si>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</si>
  <si>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</si>
  <si>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</si>
  <si>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</si>
  <si>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</si>
  <si>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</si>
  <si>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</si>
  <si>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</si>
  <si>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</si>
  <si>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</si>
  <si>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</si>
  <si>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</si>
  <si>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</si>
  <si>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</si>
  <si>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</si>
  <si>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</si>
  <si>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</si>
  <si>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</si>
  <si>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</si>
  <si>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</si>
  <si>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</si>
  <si>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</si>
  <si>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</si>
  <si>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</si>
  <si>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</si>
  <si>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</si>
  <si>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</si>
  <si>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</si>
  <si>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</si>
  <si>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</si>
  <si>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</si>
  <si>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</si>
  <si>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</si>
  <si>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</si>
  <si>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</si>
  <si>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</si>
  <si>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</si>
  <si>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</si>
  <si>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</si>
  <si>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</si>
  <si>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</si>
  <si>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</si>
  <si>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</si>
  <si>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</si>
  <si>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</si>
  <si>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</si>
  <si>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</si>
  <si>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</si>
  <si>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</si>
  <si>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</si>
  <si>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</si>
  <si>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</si>
  <si>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</si>
  <si>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</si>
  <si>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</si>
  <si>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</si>
  <si>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</si>
  <si>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</si>
  <si>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</si>
  <si>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</si>
  <si>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</si>
  <si>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</si>
  <si>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</si>
  <si>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</si>
  <si>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</si>
  <si>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</si>
  <si>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</si>
  <si>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</si>
  <si>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</si>
  <si>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</si>
  <si>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</si>
  <si>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</si>
  <si>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</si>
  <si>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</si>
  <si>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</si>
  <si>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</si>
  <si>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</si>
  <si>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</si>
  <si>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</si>
  <si>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</si>
  <si>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</si>
  <si>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</si>
  <si>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</si>
  <si>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</si>
  <si>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</si>
  <si>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</si>
  <si>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</si>
  <si>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</si>
  <si>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</si>
  <si>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</si>
  <si>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</si>
  <si>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</si>
  <si>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</si>
  <si>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</si>
  <si>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</si>
  <si>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</si>
  <si>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</si>
  <si>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</si>
  <si>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</si>
  <si>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</si>
  <si>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</si>
  <si>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</si>
  <si>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</si>
  <si>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</si>
  <si>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</si>
  <si>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</si>
  <si>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</si>
  <si>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</si>
  <si>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</si>
  <si>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</si>
  <si>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</si>
  <si>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</si>
  <si>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</si>
  <si>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</si>
  <si>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</si>
  <si>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</si>
  <si>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</si>
  <si>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</si>
  <si>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</si>
  <si>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</si>
  <si>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</si>
  <si>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</si>
  <si>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</si>
  <si>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</si>
  <si>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</si>
  <si>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</si>
  <si>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</si>
  <si>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</si>
  <si>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</si>
  <si>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</si>
  <si>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</si>
  <si>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</si>
  <si>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</si>
  <si>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</si>
  <si>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</si>
  <si>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</si>
  <si>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</si>
  <si>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</si>
  <si>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</si>
  <si>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</si>
  <si>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</si>
  <si>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</si>
  <si>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</si>
  <si>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</si>
  <si>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</si>
  <si>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</si>
  <si>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</si>
  <si>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</si>
  <si>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</si>
  <si>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</si>
  <si>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</si>
  <si>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</si>
  <si>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</si>
  <si>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</si>
  <si>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</si>
  <si>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</si>
  <si>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</si>
  <si>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</si>
  <si>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</si>
  <si>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</si>
  <si>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</si>
  <si>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</si>
  <si>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</si>
  <si>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</si>
  <si>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</si>
  <si>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</si>
  <si>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</si>
  <si>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</si>
  <si>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</si>
  <si>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</si>
  <si>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</si>
  <si>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</si>
  <si>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</si>
  <si>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</si>
  <si>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</si>
  <si>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</si>
  <si>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</si>
  <si>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</si>
  <si>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</si>
  <si>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</si>
  <si>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</si>
  <si>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</si>
  <si>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</si>
  <si>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</si>
  <si>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</si>
  <si>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</si>
  <si>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</si>
  <si>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</si>
  <si>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</si>
  <si>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</si>
  <si>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</si>
  <si>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</si>
  <si>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</si>
  <si>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</si>
  <si>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</si>
  <si>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</si>
  <si>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</si>
  <si>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</si>
  <si>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</si>
  <si>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</si>
  <si>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</si>
  <si>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</si>
  <si>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</si>
  <si>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</si>
  <si>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</si>
  <si>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</si>
  <si>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</si>
  <si>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</si>
  <si>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</si>
  <si>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</si>
  <si>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</si>
  <si>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</si>
  <si>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</si>
  <si>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</si>
  <si>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</si>
  <si>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</si>
  <si>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</si>
  <si>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</si>
  <si>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</si>
  <si>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</si>
  <si>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</si>
  <si>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</si>
  <si>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</si>
  <si>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</si>
  <si>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</si>
  <si>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</si>
  <si>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</si>
  <si>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</si>
  <si>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</si>
  <si>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</si>
  <si>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</si>
  <si>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</si>
  <si>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</si>
  <si>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</si>
  <si>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</si>
  <si>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</si>
  <si>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</si>
  <si>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</si>
  <si>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</si>
  <si>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</si>
  <si>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</si>
  <si>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</si>
  <si>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</si>
  <si>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</si>
  <si>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</si>
  <si>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</si>
  <si>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</si>
  <si>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</si>
  <si>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</si>
  <si>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</si>
  <si>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</si>
  <si>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</si>
  <si>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</si>
  <si>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</si>
  <si>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</si>
  <si>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</si>
  <si>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</si>
  <si>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</si>
  <si>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</si>
  <si>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</si>
  <si>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</si>
  <si>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</si>
  <si>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</si>
  <si>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</si>
  <si>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</si>
  <si>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</si>
  <si>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</si>
  <si>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</si>
  <si>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</si>
  <si>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</si>
  <si>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</si>
  <si>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</si>
  <si>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</si>
  <si>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</si>
  <si>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</si>
  <si>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</si>
  <si>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</si>
  <si>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</si>
  <si>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</si>
  <si>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</si>
  <si>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</si>
  <si>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</si>
  <si>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</si>
  <si>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</si>
  <si>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</si>
  <si>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</si>
  <si>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</si>
  <si>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</si>
  <si>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</si>
  <si>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</si>
  <si>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</si>
  <si>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</si>
  <si>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</si>
  <si>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</si>
  <si>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</si>
  <si>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</si>
  <si>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</si>
  <si>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</si>
  <si>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</si>
  <si>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</si>
  <si>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</si>
  <si>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</si>
  <si>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</si>
  <si>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</si>
  <si>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</si>
  <si>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</si>
  <si>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</si>
  <si>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</si>
  <si>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</si>
  <si>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</si>
  <si>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</si>
  <si>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</si>
  <si>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</si>
  <si>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</si>
  <si>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</si>
  <si>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</si>
  <si>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</si>
  <si>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</si>
  <si>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</si>
  <si>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</si>
  <si>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</si>
  <si>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</si>
  <si>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</si>
  <si>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</si>
  <si>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</si>
  <si>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</si>
  <si>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</si>
  <si>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</si>
  <si>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</si>
  <si>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</si>
  <si>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</si>
  <si>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</si>
  <si>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</si>
  <si>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</si>
  <si>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</si>
  <si>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</si>
  <si>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</si>
  <si>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</si>
  <si>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</si>
  <si>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</si>
  <si>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</si>
  <si>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</si>
  <si>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</si>
  <si>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</si>
  <si>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</si>
  <si>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</si>
  <si>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</si>
  <si>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</si>
  <si>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</si>
  <si>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</si>
  <si>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</si>
  <si>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</si>
  <si>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</si>
  <si>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</si>
  <si>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</si>
  <si>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</si>
  <si>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</si>
  <si>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</si>
  <si>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</si>
  <si>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</si>
  <si>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</si>
  <si>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</si>
  <si>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</si>
  <si>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</si>
  <si>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</si>
  <si>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</si>
  <si>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</si>
  <si>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</si>
  <si>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</si>
  <si>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</si>
  <si>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</si>
  <si>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</si>
  <si>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</si>
  <si>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</si>
  <si>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</si>
  <si>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</si>
  <si>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</si>
  <si>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</si>
  <si>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</si>
  <si>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</si>
  <si>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</si>
  <si>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</si>
  <si>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</si>
  <si>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</si>
  <si>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</si>
  <si>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</si>
  <si>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</si>
  <si>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</si>
  <si>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</si>
  <si>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</si>
  <si>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</si>
  <si>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</si>
  <si>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</si>
  <si>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</si>
  <si>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</si>
  <si>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</si>
  <si>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</si>
  <si>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</si>
  <si>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</si>
  <si>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</si>
  <si>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</si>
  <si>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</si>
  <si>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</si>
  <si>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</si>
  <si>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</si>
  <si>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</si>
  <si>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</si>
  <si>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</si>
  <si>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</si>
  <si>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</si>
  <si>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</si>
  <si>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</si>
  <si>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</si>
  <si>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</si>
  <si>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</si>
  <si>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</si>
  <si>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</si>
  <si>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</si>
  <si>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</si>
  <si>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</si>
  <si>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</si>
  <si>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</si>
  <si>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</si>
  <si>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</si>
  <si>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</si>
  <si>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</si>
  <si>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</si>
  <si>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</si>
  <si>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</si>
  <si>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</si>
  <si>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</si>
  <si>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</si>
  <si>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</si>
  <si>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</si>
  <si>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</si>
  <si>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</si>
  <si>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</si>
  <si>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</si>
  <si>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</si>
  <si>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</si>
  <si>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</si>
  <si>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</si>
  <si>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</si>
  <si>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</si>
  <si>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</si>
  <si>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</si>
  <si>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</si>
  <si>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</si>
  <si>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</si>
  <si>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</si>
  <si>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</si>
  <si>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</si>
  <si>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</si>
  <si>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</si>
  <si>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</si>
  <si>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</si>
  <si>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</si>
  <si>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</si>
  <si>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</si>
  <si>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</si>
  <si>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</si>
  <si>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</si>
  <si>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</si>
  <si>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</si>
  <si>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</si>
  <si>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</si>
  <si>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</si>
  <si>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</si>
  <si>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</si>
  <si>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</si>
  <si>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</si>
  <si>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</si>
  <si>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</si>
  <si>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</si>
  <si>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</si>
  <si>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</si>
  <si>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</si>
  <si>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</si>
  <si>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</si>
  <si>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</si>
  <si>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</si>
  <si>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</si>
  <si>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</si>
  <si>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</si>
  <si>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</si>
  <si>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</si>
  <si>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</si>
  <si>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</si>
  <si>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</si>
  <si>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</si>
  <si>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</si>
  <si>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</si>
  <si>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</si>
  <si>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</si>
  <si>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</si>
  <si>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</si>
  <si>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</si>
  <si>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</si>
  <si>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</si>
  <si>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</si>
  <si>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</si>
  <si>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</si>
  <si>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</si>
  <si>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</si>
  <si>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</si>
  <si>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</si>
  <si>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</si>
  <si>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</si>
  <si>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</si>
  <si>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</si>
  <si>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</si>
  <si>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</si>
  <si>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</si>
  <si>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</si>
  <si>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</si>
  <si>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</si>
  <si>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</si>
  <si>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</si>
  <si>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</si>
  <si>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</si>
  <si>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</si>
  <si>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</si>
  <si>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</si>
  <si>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</si>
  <si>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</si>
  <si>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</si>
  <si>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</si>
  <si>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</si>
  <si>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</si>
  <si>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</si>
  <si>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</si>
  <si>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</si>
  <si>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</si>
  <si>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</si>
  <si>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</si>
  <si>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</si>
  <si>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</si>
  <si>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</si>
  <si>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</si>
  <si>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</si>
  <si>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</si>
  <si>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</si>
  <si>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</si>
  <si>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</si>
  <si>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</si>
  <si>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</si>
  <si>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</si>
  <si>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</si>
  <si>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</si>
  <si>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</si>
  <si>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</si>
  <si>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</si>
  <si>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</si>
  <si>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</si>
  <si>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</si>
  <si>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</si>
  <si>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</si>
  <si>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</si>
  <si>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</si>
  <si>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</si>
  <si>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</si>
  <si>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</si>
  <si>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</si>
  <si>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</si>
  <si>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</si>
  <si>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</si>
  <si>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</si>
  <si>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</si>
  <si>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</si>
  <si>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</si>
  <si>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</si>
  <si>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</si>
  <si>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</si>
  <si>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</si>
  <si>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</si>
  <si>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</si>
  <si>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</si>
  <si>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</si>
  <si>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</si>
  <si>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</si>
  <si>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</si>
  <si>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</si>
  <si>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</si>
  <si>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</si>
  <si>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</si>
  <si>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</si>
  <si>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</si>
  <si>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</si>
  <si>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</si>
  <si>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</si>
  <si>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</si>
  <si>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</si>
  <si>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</si>
  <si>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</si>
  <si>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</si>
  <si>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</si>
  <si>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</si>
  <si>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</si>
  <si>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</si>
  <si>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</si>
  <si>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</si>
  <si>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</si>
  <si>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</si>
  <si>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</si>
  <si>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</si>
  <si>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</si>
  <si>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</si>
  <si>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</si>
  <si>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</si>
  <si>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</si>
  <si>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</si>
  <si>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</si>
  <si>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</si>
  <si>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</si>
  <si>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</si>
  <si>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</si>
  <si>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</si>
  <si>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</si>
  <si>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</si>
  <si>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</si>
  <si>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</si>
  <si>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</si>
  <si>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</si>
  <si>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</si>
  <si>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</si>
  <si>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</si>
  <si>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</si>
  <si>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</si>
  <si>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</si>
  <si>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</si>
  <si>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</si>
  <si>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</si>
  <si>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</si>
  <si>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</si>
  <si>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</si>
  <si>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</si>
  <si>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</si>
  <si>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</si>
  <si>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</si>
  <si>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</si>
  <si>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</si>
  <si>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</si>
  <si>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</si>
  <si>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</si>
  <si>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</si>
  <si>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</si>
  <si>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</si>
  <si>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</si>
  <si>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</si>
  <si>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</si>
  <si>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</si>
  <si>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</si>
  <si>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</si>
  <si>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</si>
  <si>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</si>
  <si>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</si>
  <si>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</si>
  <si>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</si>
  <si>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</si>
  <si>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</si>
  <si>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</si>
  <si>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</si>
  <si>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</si>
  <si>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</si>
  <si>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</si>
  <si>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</si>
  <si>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</si>
  <si>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</si>
  <si>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</si>
  <si>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</si>
  <si>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</si>
  <si>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</si>
  <si>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</si>
  <si>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</si>
  <si>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</si>
  <si>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</si>
  <si>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</si>
  <si>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</si>
  <si>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</si>
  <si>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</si>
  <si>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</si>
  <si>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</si>
  <si>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</si>
  <si>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</si>
  <si>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</si>
  <si>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</si>
  <si>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</si>
  <si>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</si>
  <si>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</si>
  <si>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</si>
  <si>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</si>
  <si>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</si>
  <si>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</si>
  <si>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</si>
  <si>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</si>
  <si>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</si>
  <si>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</si>
  <si>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</si>
  <si>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</si>
  <si>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</si>
  <si>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</si>
  <si>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</si>
  <si>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</si>
  <si>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</si>
  <si>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</si>
  <si>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</si>
  <si>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</si>
  <si>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</si>
  <si>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</si>
  <si>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</si>
  <si>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</si>
  <si>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</si>
  <si>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</si>
  <si>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</si>
  <si>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</si>
  <si>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</si>
  <si>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</si>
  <si>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</si>
  <si>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</si>
  <si>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</si>
  <si>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</si>
  <si>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</si>
  <si>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</si>
  <si>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</si>
  <si>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</si>
  <si>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</si>
  <si>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</si>
  <si>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</si>
  <si>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</si>
  <si>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</si>
  <si>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</si>
  <si>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</si>
  <si>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</si>
  <si>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</si>
  <si>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</si>
  <si>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</si>
  <si>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</si>
  <si>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</si>
  <si>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</si>
  <si>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</si>
  <si>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</si>
  <si>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</si>
  <si>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</si>
  <si>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</si>
  <si>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</si>
  <si>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</si>
  <si>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</si>
  <si>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</si>
  <si>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</si>
  <si>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</si>
  <si>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</si>
  <si>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</si>
  <si>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</si>
  <si>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</si>
  <si>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</si>
  <si>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</si>
  <si>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</si>
  <si>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</si>
  <si>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</si>
  <si>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</si>
  <si>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</si>
  <si>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</si>
  <si>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</si>
  <si>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</si>
  <si>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</si>
  <si>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</si>
  <si>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</si>
  <si>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</si>
  <si>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</si>
  <si>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</si>
  <si>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</si>
  <si>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</si>
  <si>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</si>
  <si>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</si>
  <si>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</si>
  <si>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</si>
  <si>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</si>
  <si>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</si>
  <si>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</si>
  <si>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</si>
  <si>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</si>
  <si>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</si>
  <si>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</si>
  <si>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</si>
  <si>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</si>
  <si>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</si>
  <si>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</si>
  <si>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</si>
  <si>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</si>
  <si>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</si>
  <si>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</si>
  <si>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</si>
  <si>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</si>
  <si>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</si>
  <si>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</si>
  <si>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</si>
  <si>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</si>
  <si>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</si>
  <si>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</si>
  <si>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</si>
  <si>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</si>
  <si>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</si>
  <si>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</si>
  <si>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</si>
  <si>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</si>
  <si>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</si>
  <si>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</si>
  <si>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</si>
  <si>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</si>
  <si>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</si>
  <si>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</si>
  <si>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</si>
  <si>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</si>
  <si>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</si>
  <si>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</si>
  <si>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</si>
  <si>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</si>
  <si>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</si>
  <si>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</si>
  <si>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</si>
  <si>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</si>
  <si>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</si>
  <si>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</si>
  <si>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</si>
  <si>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</si>
  <si>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</si>
  <si>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</si>
  <si>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</si>
  <si>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</si>
  <si>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</si>
  <si>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</si>
  <si>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</si>
  <si>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</si>
  <si>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</si>
  <si>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</si>
  <si>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</si>
  <si>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</si>
  <si>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</si>
  <si>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</si>
  <si>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</si>
  <si>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</si>
  <si>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</si>
  <si>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</si>
  <si>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</si>
  <si>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</si>
  <si>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</si>
  <si>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</si>
  <si>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</si>
  <si>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</si>
  <si>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</si>
  <si>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</si>
  <si>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</si>
  <si>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</si>
  <si>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</si>
  <si>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</si>
  <si>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</si>
  <si>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</si>
  <si>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</si>
  <si>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</si>
  <si>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</si>
  <si>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</si>
  <si>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</si>
  <si>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</si>
  <si>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</si>
  <si>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</si>
  <si>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</si>
  <si>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</si>
  <si>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</si>
  <si>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</si>
  <si>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</si>
  <si>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</si>
  <si>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</si>
  <si>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</si>
  <si>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</si>
  <si>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</si>
  <si>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</si>
  <si>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</si>
  <si>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</si>
  <si>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</si>
  <si>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</si>
  <si>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</si>
  <si>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</si>
  <si>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</si>
  <si>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</si>
  <si>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</si>
  <si>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</si>
  <si>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</si>
  <si>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</si>
  <si>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</si>
  <si>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</si>
  <si>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</si>
  <si>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</si>
  <si>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</si>
  <si>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</si>
  <si>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</si>
  <si>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</si>
  <si>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</si>
  <si>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</si>
  <si>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</si>
  <si>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</si>
  <si>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</si>
  <si>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</si>
  <si>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</si>
  <si>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</si>
  <si>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</si>
  <si>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</si>
  <si>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</si>
  <si>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</si>
  <si>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</si>
  <si>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</si>
  <si>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</si>
  <si>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</si>
  <si>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</si>
  <si>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</si>
  <si>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</si>
  <si>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</si>
  <si>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</si>
  <si>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</si>
  <si>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</si>
  <si>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</si>
  <si>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</si>
  <si>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</si>
  <si>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</si>
  <si>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</si>
  <si>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</si>
  <si>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</si>
  <si>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</si>
  <si>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</si>
  <si>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</si>
  <si>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</si>
  <si>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</si>
  <si>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</si>
  <si>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</si>
  <si>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</si>
  <si>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</si>
  <si>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</si>
  <si>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</si>
  <si>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</si>
  <si>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</si>
  <si>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</si>
  <si>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</si>
  <si>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</si>
  <si>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</si>
  <si>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</si>
  <si>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</si>
  <si>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</si>
  <si>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</si>
  <si>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</si>
  <si>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</si>
  <si>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</si>
  <si>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</si>
  <si>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</si>
  <si>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</si>
  <si>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</si>
  <si>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</si>
  <si>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</si>
  <si>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</si>
  <si>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</si>
  <si>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</si>
  <si>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</si>
  <si>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</si>
  <si>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</si>
  <si>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</si>
  <si>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</si>
  <si>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</si>
  <si>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</si>
  <si>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</si>
  <si>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</si>
  <si>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</si>
  <si>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</si>
  <si>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</si>
  <si>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</si>
  <si>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</si>
  <si>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</si>
  <si>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</si>
  <si>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</si>
  <si>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</si>
  <si>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</si>
  <si>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</si>
  <si>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</si>
  <si>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</si>
  <si>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</si>
  <si>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</si>
  <si>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</si>
  <si>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</si>
  <si>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</si>
  <si>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</si>
  <si>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</si>
  <si>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</si>
  <si>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</si>
  <si>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</si>
  <si>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</si>
  <si>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</si>
  <si>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</si>
  <si>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</si>
  <si>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</si>
  <si>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</si>
  <si>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</si>
  <si>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</si>
  <si>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</si>
  <si>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</si>
  <si>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</si>
  <si>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</si>
  <si>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</si>
  <si>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</si>
  <si>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</si>
  <si>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</si>
  <si>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</si>
  <si>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</si>
  <si>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</si>
  <si>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</si>
  <si>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</si>
  <si>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</si>
  <si>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</si>
  <si>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</si>
  <si>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</si>
  <si>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</si>
  <si>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</si>
  <si>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</si>
  <si>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</si>
  <si>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</si>
  <si>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</si>
  <si>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</si>
  <si>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</si>
  <si>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</si>
  <si>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</si>
  <si>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</si>
  <si>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</si>
  <si>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</si>
  <si>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</si>
  <si>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</si>
  <si>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</si>
  <si>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</si>
  <si>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</si>
  <si>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</si>
  <si>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</si>
  <si>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</si>
  <si>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</si>
  <si>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</si>
  <si>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</si>
  <si>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</si>
  <si>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</si>
  <si>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</si>
  <si>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</si>
  <si>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</si>
  <si>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</si>
  <si>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</si>
  <si>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</si>
  <si>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</si>
  <si>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</si>
  <si>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</si>
  <si>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</si>
  <si>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</si>
  <si>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</si>
  <si>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</si>
  <si>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</si>
  <si>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</si>
  <si>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</si>
  <si>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</si>
  <si>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</si>
  <si>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</si>
  <si>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</si>
  <si>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</si>
  <si>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</si>
  <si>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</si>
  <si>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</si>
  <si>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</si>
  <si>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</si>
  <si>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</si>
  <si>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</si>
  <si>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</si>
  <si>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</si>
  <si>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</si>
  <si>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</si>
  <si>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</si>
  <si>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</si>
  <si>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</si>
  <si>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</si>
  <si>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</si>
  <si>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</si>
  <si>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</si>
  <si>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</si>
  <si>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</si>
  <si>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</si>
  <si>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</si>
  <si>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</si>
  <si>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</si>
  <si>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</si>
  <si>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</si>
  <si>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</si>
  <si>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</si>
  <si>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</si>
  <si>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</si>
  <si>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</si>
  <si>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</si>
  <si>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</si>
  <si>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</si>
  <si>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</si>
  <si>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</si>
  <si>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</si>
  <si>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</si>
  <si>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</si>
  <si>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</si>
  <si>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</si>
  <si>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</si>
  <si>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</si>
  <si>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</si>
  <si>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</si>
  <si>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</si>
  <si>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</si>
  <si>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</si>
  <si>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</si>
  <si>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</si>
  <si>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</si>
  <si>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</si>
  <si>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</si>
  <si>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</si>
  <si>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</si>
  <si>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</si>
  <si>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</si>
  <si>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</si>
  <si>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</si>
  <si>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</si>
  <si>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</si>
  <si>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</si>
  <si>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</si>
  <si>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</si>
  <si>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</si>
  <si>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</si>
  <si>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</si>
  <si>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</si>
  <si>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</si>
  <si>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</si>
  <si>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</si>
  <si>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</si>
  <si>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</si>
  <si>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</si>
  <si>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</si>
  <si>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</si>
  <si>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</si>
  <si>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</si>
  <si>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</si>
  <si>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</si>
  <si>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</si>
  <si>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</si>
  <si>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</si>
  <si>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</si>
  <si>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</si>
  <si>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</si>
  <si>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</si>
  <si>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</si>
  <si>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</si>
  <si>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</si>
  <si>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</si>
  <si>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</si>
  <si>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</si>
  <si>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</si>
  <si>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</si>
  <si>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</si>
  <si>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</si>
  <si>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</si>
  <si>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</si>
  <si>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</si>
  <si>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</si>
  <si>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</si>
  <si>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</si>
  <si>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</si>
  <si>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</si>
  <si>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</si>
  <si>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</si>
  <si>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</si>
  <si>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</si>
  <si>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</si>
  <si>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</si>
  <si>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</si>
  <si>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</si>
  <si>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</si>
  <si>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</si>
  <si>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</si>
  <si>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</si>
  <si>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</si>
  <si>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</si>
  <si>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</si>
  <si>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</si>
  <si>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</si>
  <si>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</si>
  <si>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</si>
  <si>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</si>
  <si>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</si>
  <si>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</si>
  <si>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</si>
  <si>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</si>
  <si>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</si>
  <si>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</si>
  <si>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</si>
  <si>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</si>
  <si>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</si>
  <si>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</si>
  <si>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</si>
  <si>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</si>
  <si>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</si>
  <si>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</si>
  <si>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</si>
  <si>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</si>
  <si>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</si>
  <si>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</si>
  <si>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</si>
  <si>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</si>
  <si>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</si>
  <si>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</si>
  <si>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</si>
  <si>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</si>
  <si>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</si>
  <si>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</si>
  <si>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</si>
  <si>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</si>
  <si>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</si>
  <si>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</si>
  <si>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</si>
  <si>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</si>
  <si>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</si>
  <si>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</si>
  <si>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</si>
  <si>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</si>
  <si>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</si>
  <si>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</si>
  <si>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</si>
  <si>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</si>
  <si>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</si>
  <si>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</si>
  <si>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</si>
  <si>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</si>
  <si>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</si>
  <si>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</si>
  <si>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</si>
  <si>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</si>
  <si>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</si>
  <si>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</si>
  <si>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</si>
  <si>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</si>
  <si>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</si>
  <si>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</si>
  <si>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</si>
  <si>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</si>
  <si>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</si>
  <si>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</si>
  <si>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</si>
  <si>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</si>
  <si>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</si>
  <si>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</si>
  <si>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</si>
  <si>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</si>
  <si>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</si>
  <si>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</si>
  <si>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</si>
  <si>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</si>
  <si>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</si>
  <si>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</si>
  <si>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</si>
  <si>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</si>
  <si>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</si>
  <si>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</si>
  <si>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</si>
  <si>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</si>
  <si>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</si>
  <si>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</si>
  <si>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</si>
  <si>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</si>
  <si>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</si>
  <si>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</si>
  <si>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</si>
  <si>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</si>
  <si>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</si>
  <si>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</si>
  <si>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</si>
  <si>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</si>
  <si>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</si>
  <si>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</si>
  <si>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</si>
  <si>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</si>
  <si>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</si>
  <si>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</si>
  <si>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</si>
  <si>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</si>
  <si>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</si>
  <si>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</si>
  <si>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</si>
  <si>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</si>
  <si>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</si>
  <si>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</si>
  <si>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</si>
  <si>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</si>
  <si>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</si>
  <si>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</si>
  <si>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</si>
  <si>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</si>
  <si>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</si>
  <si>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</si>
  <si>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</si>
  <si>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</si>
  <si>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</si>
  <si>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</si>
  <si>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</si>
  <si>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</si>
  <si>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</si>
  <si>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</si>
  <si>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</si>
  <si>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</si>
  <si>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</si>
  <si>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</si>
  <si>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</si>
  <si>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</si>
  <si>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</si>
  <si>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</si>
  <si>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</si>
  <si>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</si>
  <si>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</si>
  <si>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</si>
  <si>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</si>
  <si>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</si>
  <si>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</si>
  <si>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</si>
  <si>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</si>
  <si>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</si>
  <si>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</si>
  <si>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</si>
  <si>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</si>
  <si>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</si>
  <si>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</si>
  <si>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</si>
  <si>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</si>
  <si>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</si>
  <si>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</si>
  <si>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</si>
  <si>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</si>
  <si>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</si>
  <si>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</si>
  <si>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</si>
  <si>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</si>
  <si>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</si>
  <si>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</si>
  <si>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</si>
  <si>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</si>
  <si>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</si>
  <si>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</si>
  <si>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</si>
  <si>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</si>
  <si>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</si>
  <si>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</si>
  <si>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</si>
  <si>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</si>
  <si>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</si>
  <si>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</si>
  <si>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</si>
  <si>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</si>
  <si>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</si>
  <si>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</si>
  <si>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</si>
  <si>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</si>
  <si>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</si>
  <si>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</si>
  <si>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</si>
  <si>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</si>
  <si>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</si>
  <si>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</si>
  <si>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</si>
  <si>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</si>
  <si>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</si>
  <si>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</si>
  <si>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</si>
  <si>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</si>
  <si>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</si>
  <si>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</si>
  <si>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</si>
  <si>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</si>
  <si>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</si>
  <si>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</si>
  <si>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</si>
  <si>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</si>
  <si>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</si>
  <si>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</si>
  <si>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</si>
  <si>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</si>
  <si>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</si>
  <si>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</si>
  <si>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</si>
  <si>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</si>
  <si>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</si>
  <si>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</si>
  <si>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</si>
  <si>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</si>
  <si>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</si>
  <si>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</si>
  <si>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</si>
  <si>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</si>
  <si>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</si>
  <si>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</si>
  <si>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</si>
  <si>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</si>
  <si>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</si>
  <si>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</si>
  <si>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</si>
  <si>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</si>
  <si>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</si>
  <si>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</si>
  <si>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</si>
  <si>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</si>
  <si>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</si>
  <si>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</si>
  <si>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</si>
  <si>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</si>
  <si>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</si>
  <si>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</si>
  <si>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</si>
  <si>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</si>
  <si>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</si>
  <si>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</si>
  <si>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</si>
  <si>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</si>
  <si>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</si>
  <si>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</si>
  <si>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</si>
  <si>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</si>
  <si>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</si>
  <si>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</si>
  <si>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</si>
  <si>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</si>
  <si>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</si>
  <si>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</si>
  <si>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</si>
  <si>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</si>
  <si>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</si>
  <si>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</si>
  <si>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</si>
  <si>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</si>
  <si>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</si>
  <si>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</si>
  <si>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</si>
  <si>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</si>
  <si>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</si>
  <si>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</si>
  <si>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</si>
  <si>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</si>
  <si>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</si>
  <si>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</si>
  <si>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</si>
  <si>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</si>
  <si>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</si>
  <si>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</si>
  <si>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</si>
  <si>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</si>
  <si>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</si>
  <si>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</si>
  <si>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</si>
  <si>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</si>
  <si>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</si>
  <si>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</si>
  <si>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</si>
  <si>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</si>
  <si>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</si>
  <si>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</si>
  <si>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</si>
  <si>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</si>
  <si>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</si>
  <si>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</si>
  <si>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</si>
  <si>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</si>
  <si>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</si>
  <si>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</si>
  <si>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</si>
  <si>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</si>
  <si>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</si>
  <si>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</si>
  <si>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</si>
  <si>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</si>
  <si>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</si>
  <si>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</si>
  <si>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</si>
  <si>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</si>
  <si>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</si>
  <si>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</si>
  <si>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</si>
  <si>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</si>
  <si>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</si>
  <si>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</si>
  <si>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</si>
  <si>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</si>
  <si>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</si>
  <si>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</si>
  <si>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</si>
  <si>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</si>
  <si>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</si>
  <si>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</si>
  <si>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</si>
  <si>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</si>
  <si>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</si>
  <si>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</si>
  <si>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</si>
  <si>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</si>
  <si>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</si>
  <si>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</si>
  <si>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</si>
  <si>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</si>
  <si>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</si>
  <si>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</si>
  <si>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</si>
  <si>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</si>
  <si>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</si>
  <si>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</si>
  <si>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</si>
  <si>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</si>
  <si>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</si>
  <si>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</si>
  <si>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</si>
  <si>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</si>
  <si>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</si>
  <si>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</si>
  <si>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</si>
  <si>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</si>
  <si>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</si>
  <si>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</si>
  <si>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</si>
  <si>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</si>
  <si>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</si>
  <si>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</si>
  <si>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</si>
  <si>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</si>
  <si>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</si>
  <si>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</si>
  <si>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</si>
  <si>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</si>
  <si>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</si>
  <si>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</si>
  <si>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</si>
  <si>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</si>
  <si>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</si>
  <si>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</si>
  <si>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</si>
  <si>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</si>
  <si>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</si>
  <si>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</si>
  <si>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</si>
  <si>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</si>
  <si>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</si>
  <si>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</si>
  <si>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</si>
  <si>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</si>
  <si>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</si>
  <si>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</si>
  <si>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</si>
  <si>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</si>
  <si>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</si>
  <si>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</si>
  <si>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</si>
  <si>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</si>
  <si>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</si>
  <si>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</si>
  <si>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</si>
  <si>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</si>
  <si>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</si>
  <si>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</si>
  <si>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</si>
  <si>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</si>
  <si>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</si>
  <si>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</si>
  <si>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</si>
  <si>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</si>
  <si>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</si>
  <si>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</si>
  <si>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</si>
  <si>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</si>
  <si>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</si>
  <si>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</si>
  <si>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</si>
  <si>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</si>
  <si>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</si>
  <si>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</si>
  <si>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</si>
  <si>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</si>
  <si>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</si>
  <si>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</si>
  <si>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</si>
  <si>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</si>
  <si>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</si>
  <si>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</si>
  <si>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</si>
  <si>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</si>
  <si>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</si>
  <si>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</si>
  <si>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</si>
  <si>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</si>
  <si>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</si>
  <si>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</si>
  <si>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</si>
  <si>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</si>
  <si>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</si>
  <si>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</si>
  <si>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</si>
  <si>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</si>
  <si>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</si>
  <si>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</si>
  <si>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</si>
  <si>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</si>
  <si>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</si>
  <si>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</si>
  <si>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</si>
  <si>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</si>
  <si>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</si>
  <si>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</si>
  <si>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</si>
  <si>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</si>
  <si>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</si>
  <si>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</si>
  <si>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</si>
  <si>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</si>
  <si>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</si>
  <si>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</si>
  <si>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</si>
  <si>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</si>
  <si>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</si>
  <si>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</si>
  <si>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</si>
  <si>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</si>
  <si>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</si>
  <si>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</si>
  <si>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</si>
  <si>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</si>
  <si>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</si>
  <si>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</si>
  <si>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</si>
  <si>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</si>
  <si>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</si>
  <si>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</si>
  <si>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</si>
  <si>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</si>
  <si>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</si>
  <si>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</si>
  <si>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</si>
  <si>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</si>
  <si>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</si>
  <si>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</si>
  <si>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</si>
  <si>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</si>
  <si>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</si>
  <si>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</si>
  <si>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</si>
  <si>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</si>
  <si>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</si>
  <si>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</si>
  <si>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</si>
  <si>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</si>
  <si>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</si>
  <si>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</si>
  <si>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</si>
  <si>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</si>
  <si>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</si>
  <si>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</si>
  <si>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</si>
  <si>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</si>
  <si>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</si>
  <si>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</si>
  <si>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</si>
  <si>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</si>
  <si>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</si>
  <si>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</si>
  <si>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</si>
  <si>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</si>
  <si>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</si>
  <si>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</si>
  <si>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</si>
  <si>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</si>
  <si>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</si>
  <si>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</si>
  <si>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</si>
  <si>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</si>
  <si>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</si>
  <si>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</si>
  <si>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</si>
  <si>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</si>
  <si>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</si>
  <si>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</si>
  <si>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</si>
  <si>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</si>
  <si>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</si>
  <si>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</si>
  <si>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</si>
  <si>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</si>
  <si>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</si>
  <si>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</si>
  <si>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</si>
  <si>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</si>
  <si>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</si>
  <si>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</si>
  <si>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</si>
  <si>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</si>
  <si>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</si>
  <si>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</si>
  <si>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</si>
  <si>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</si>
  <si>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</si>
  <si>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</si>
  <si>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</si>
  <si>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</si>
  <si>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</si>
  <si>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</si>
  <si>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</si>
  <si>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</si>
  <si>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</si>
  <si>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</si>
  <si>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</si>
  <si>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</si>
  <si>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</si>
  <si>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</si>
  <si>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</si>
  <si>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</si>
  <si>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</si>
  <si>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</si>
  <si>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</si>
  <si>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</si>
  <si>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</si>
  <si>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</si>
  <si>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</si>
  <si>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</si>
  <si>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</si>
  <si>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</si>
  <si>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</si>
  <si>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</si>
  <si>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</si>
  <si>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</si>
  <si>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</si>
  <si>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</si>
  <si>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</si>
  <si>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</si>
  <si>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</si>
  <si>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</si>
  <si>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</si>
  <si>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</si>
  <si>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</si>
  <si>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</si>
  <si>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</si>
  <si>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</si>
  <si>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</si>
  <si>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</si>
  <si>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</si>
  <si>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</si>
  <si>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</si>
  <si>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</si>
  <si>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</si>
  <si>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</si>
  <si>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</si>
  <si>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</si>
  <si>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</si>
  <si>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</si>
  <si>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</si>
  <si>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</si>
  <si>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</si>
  <si>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</si>
  <si>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</si>
  <si>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</si>
  <si>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</si>
  <si>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</si>
  <si>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</si>
  <si>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</si>
  <si>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</si>
  <si>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</si>
  <si>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</si>
  <si>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</si>
  <si>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</si>
  <si>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</si>
  <si>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</si>
  <si>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</si>
  <si>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</si>
  <si>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</si>
  <si>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</si>
  <si>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</si>
  <si>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</si>
  <si>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</si>
  <si>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</si>
  <si>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</si>
  <si>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</si>
  <si>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</si>
  <si>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</si>
  <si>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</si>
  <si>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</si>
  <si>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</si>
  <si>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</si>
  <si>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</si>
  <si>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</si>
  <si>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</si>
  <si>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</si>
  <si>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</si>
  <si>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</si>
  <si>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</si>
  <si>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</si>
  <si>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</si>
  <si>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</si>
  <si>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</si>
  <si>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</si>
  <si>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</si>
  <si>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</si>
  <si>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</si>
  <si>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</si>
  <si>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</si>
  <si>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</si>
  <si>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</si>
  <si>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</si>
  <si>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</si>
  <si>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</si>
  <si>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</si>
  <si>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</si>
  <si>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</si>
  <si>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</si>
  <si>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</si>
  <si>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</si>
  <si>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</si>
  <si>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</si>
  <si>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</si>
  <si>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</si>
  <si>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</si>
  <si>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</si>
  <si>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</si>
  <si>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</si>
  <si>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</si>
  <si>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</si>
  <si>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</si>
  <si>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</si>
  <si>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</si>
  <si>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</si>
  <si>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</si>
  <si>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</si>
  <si>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</si>
  <si>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</si>
  <si>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</si>
  <si>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</si>
  <si>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</si>
  <si>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</si>
  <si>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</si>
  <si>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</si>
  <si>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</si>
  <si>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</si>
  <si>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</si>
  <si>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</si>
  <si>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</si>
  <si>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</si>
  <si>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</si>
  <si>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</si>
  <si>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</si>
  <si>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</si>
  <si>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</si>
  <si>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</si>
  <si>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</si>
  <si>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</si>
  <si>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</si>
  <si>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</si>
  <si>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</si>
  <si>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</si>
  <si>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</si>
  <si>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</si>
  <si>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</si>
  <si>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</si>
  <si>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</si>
  <si>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</si>
  <si>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</si>
  <si>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</si>
  <si>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</si>
  <si>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</si>
  <si>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</si>
  <si>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</si>
  <si>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</si>
  <si>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</si>
  <si>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</si>
  <si>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</si>
  <si>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</si>
  <si>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</si>
  <si>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</si>
  <si>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</si>
  <si>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</si>
  <si>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</si>
  <si>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</si>
  <si>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</si>
  <si>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</si>
  <si>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</si>
  <si>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</si>
  <si>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</si>
  <si>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</si>
  <si>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</si>
  <si>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</si>
  <si>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</si>
  <si>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</si>
  <si>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</si>
  <si>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</si>
  <si>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</si>
  <si>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</si>
  <si>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</si>
  <si>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</si>
  <si>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</si>
  <si>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</si>
  <si>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</si>
  <si>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</si>
  <si>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</si>
  <si>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</si>
  <si>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</si>
  <si>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</si>
  <si>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</si>
  <si>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</si>
  <si>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</si>
  <si>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</si>
  <si>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</si>
  <si>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</si>
  <si>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</si>
  <si>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</si>
  <si>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</si>
  <si>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</si>
  <si>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</si>
  <si>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</si>
  <si>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</si>
  <si>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</si>
  <si>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</si>
  <si>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</si>
  <si>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</si>
  <si>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</si>
  <si>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</si>
  <si>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</si>
  <si>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</si>
  <si>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</si>
  <si>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</si>
  <si>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</si>
  <si>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</si>
  <si>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</si>
  <si>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</si>
  <si>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</si>
  <si>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</si>
  <si>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</si>
  <si>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</si>
  <si>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</si>
  <si>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</si>
  <si>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</si>
  <si>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</si>
  <si>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</si>
  <si>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</si>
  <si>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</si>
  <si>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</si>
  <si>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</si>
  <si>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</si>
  <si>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</si>
  <si>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</si>
  <si>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</si>
  <si>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</si>
  <si>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</si>
  <si>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</si>
  <si>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</si>
  <si>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</si>
  <si>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</si>
  <si>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</si>
  <si>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</si>
  <si>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</si>
  <si>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</si>
  <si>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</si>
  <si>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</si>
  <si>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</si>
  <si>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</si>
  <si>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</si>
  <si>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</si>
  <si>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</si>
  <si>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</si>
  <si>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</si>
  <si>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</si>
  <si>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</si>
  <si>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</si>
  <si>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</si>
  <si>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</si>
  <si>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</si>
  <si>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</si>
  <si>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</si>
  <si>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</si>
  <si>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</si>
  <si>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</si>
  <si>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</si>
  <si>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</si>
  <si>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</si>
  <si>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</si>
  <si>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</si>
  <si>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</si>
  <si>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</si>
  <si>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</si>
  <si>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</si>
  <si>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</si>
  <si>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</si>
  <si>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</si>
  <si>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</si>
  <si>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</si>
  <si>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</si>
  <si>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</si>
  <si>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</si>
  <si>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</si>
  <si>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</si>
  <si>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</si>
  <si>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</si>
  <si>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</si>
  <si>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</si>
  <si>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</si>
  <si>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</si>
  <si>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</si>
  <si>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</si>
  <si>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</si>
  <si>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</si>
  <si>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</si>
  <si>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</si>
  <si>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</si>
  <si>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</si>
  <si>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</si>
  <si>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</si>
  <si>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</si>
  <si>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</si>
  <si>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</si>
  <si>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</si>
  <si>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</si>
  <si>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</si>
  <si>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</si>
  <si>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</si>
  <si>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</si>
  <si>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</si>
  <si>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</si>
  <si>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</si>
  <si>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</si>
  <si>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</si>
  <si>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</si>
  <si>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</si>
  <si>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</si>
  <si>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</si>
  <si>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</si>
  <si>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</si>
  <si>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</si>
  <si>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</si>
  <si>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</si>
  <si>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</si>
  <si>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</si>
  <si>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</si>
  <si>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</si>
  <si>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</si>
  <si>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</si>
  <si>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</si>
  <si>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</si>
  <si>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</si>
  <si>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</si>
  <si>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</si>
  <si>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</si>
  <si>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</si>
  <si>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</si>
  <si>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</si>
  <si>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</si>
  <si>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</si>
  <si>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</si>
  <si>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</si>
  <si>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</si>
  <si>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</si>
  <si>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</si>
  <si>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</si>
  <si>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</si>
  <si>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</si>
  <si>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</si>
  <si>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</si>
  <si>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</si>
  <si>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</si>
  <si>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</si>
  <si>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</si>
  <si>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</si>
  <si>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</si>
  <si>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</si>
  <si>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</si>
  <si>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</si>
  <si>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</si>
  <si>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</si>
  <si>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</si>
  <si>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</si>
  <si>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</si>
  <si>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</si>
  <si>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</si>
  <si>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</si>
  <si>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</si>
  <si>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</si>
  <si>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</si>
  <si>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</si>
  <si>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</si>
  <si>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</si>
  <si>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</si>
  <si>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</si>
  <si>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</si>
  <si>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</si>
  <si>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</si>
  <si>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</si>
  <si>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</si>
  <si>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</si>
  <si>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</si>
  <si>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</si>
  <si>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</si>
  <si>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</si>
  <si>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</si>
  <si>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</si>
  <si>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</si>
  <si>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</si>
  <si>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</si>
  <si>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</si>
  <si>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</si>
  <si>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</si>
  <si>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</si>
  <si>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</si>
  <si>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</si>
  <si>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</si>
  <si>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</si>
  <si>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</si>
  <si>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</si>
  <si>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</si>
  <si>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</si>
  <si>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</si>
  <si>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</si>
  <si>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</si>
  <si>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</si>
  <si>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</si>
  <si>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</si>
  <si>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</si>
  <si>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</si>
  <si>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</si>
  <si>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</si>
  <si>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</si>
  <si>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</si>
  <si>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</si>
  <si>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</si>
  <si>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</si>
  <si>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</si>
  <si>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</si>
  <si>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</si>
  <si>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</si>
  <si>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</si>
  <si>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</si>
  <si>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</si>
  <si>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</si>
  <si>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</si>
  <si>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</si>
  <si>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</si>
  <si>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</si>
  <si>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</si>
  <si>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</si>
  <si>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</si>
  <si>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</si>
  <si>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</si>
  <si>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</si>
  <si>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</si>
  <si>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</si>
  <si>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</si>
  <si>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</si>
  <si>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</si>
  <si>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</si>
  <si>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</si>
  <si>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</si>
  <si>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</si>
  <si>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</si>
  <si>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</si>
  <si>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</si>
  <si>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</si>
  <si>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</si>
  <si>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</si>
  <si>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</si>
  <si>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</si>
  <si>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</si>
  <si>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</si>
  <si>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</si>
  <si>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</si>
  <si>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</si>
  <si>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</si>
  <si>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</si>
  <si>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</si>
  <si>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</si>
  <si>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</si>
  <si>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</si>
  <si>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</si>
  <si>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</si>
  <si>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</si>
  <si>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</si>
  <si>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</si>
  <si>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</si>
  <si>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</si>
  <si>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</si>
  <si>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</si>
  <si>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</si>
  <si>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</si>
  <si>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</si>
  <si>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</si>
  <si>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</si>
  <si>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</si>
  <si>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</si>
  <si>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</si>
  <si>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</si>
  <si>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</si>
  <si>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</si>
  <si>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</si>
  <si>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</si>
  <si>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</si>
  <si>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</si>
  <si>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</si>
  <si>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</si>
  <si>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</si>
  <si>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</si>
  <si>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</si>
  <si>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</si>
  <si>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</si>
  <si>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</si>
  <si>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</si>
  <si>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</si>
  <si>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</si>
  <si>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</si>
  <si>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</si>
  <si>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</si>
  <si>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</si>
  <si>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</si>
  <si>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</si>
  <si>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</si>
  <si>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</si>
  <si>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</si>
  <si>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</si>
  <si>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</si>
  <si>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</si>
  <si>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</si>
  <si>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</si>
  <si>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</si>
  <si>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</si>
  <si>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</si>
  <si>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</si>
  <si>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</si>
  <si>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</si>
  <si>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</si>
  <si>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</si>
  <si>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</si>
  <si>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</si>
  <si>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</si>
  <si>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</si>
  <si>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</si>
  <si>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</si>
  <si>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</si>
  <si>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</si>
  <si>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</si>
  <si>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</si>
  <si>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</si>
  <si>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</si>
  <si>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</si>
  <si>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</si>
  <si>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</si>
  <si>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</si>
  <si>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</si>
  <si>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</si>
  <si>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</si>
  <si>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</si>
  <si>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</si>
  <si>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</si>
  <si>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</si>
  <si>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</si>
  <si>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</si>
  <si>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</si>
  <si>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</si>
  <si>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</si>
  <si>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</si>
  <si>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</si>
  <si>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</si>
  <si>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</si>
  <si>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</si>
  <si>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</si>
  <si>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</si>
  <si>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</si>
  <si>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</si>
  <si>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</si>
  <si>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</si>
  <si>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</si>
  <si>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</si>
  <si>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</si>
  <si>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</si>
  <si>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</si>
  <si>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</si>
  <si>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</si>
  <si>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</si>
  <si>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</si>
  <si>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</si>
  <si>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</si>
  <si>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</si>
  <si>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</si>
  <si>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</si>
  <si>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</si>
  <si>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</si>
  <si>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</si>
  <si>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</si>
  <si>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</si>
  <si>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</si>
  <si>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</si>
  <si>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</si>
  <si>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</si>
  <si>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</si>
  <si>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</si>
  <si>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</si>
  <si>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</si>
  <si>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</si>
  <si>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</si>
  <si>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</si>
  <si>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</si>
  <si>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</si>
  <si>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</si>
  <si>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</si>
  <si>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</si>
  <si>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</si>
  <si>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</si>
  <si>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</si>
  <si>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</si>
  <si>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</si>
  <si>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</si>
  <si>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</si>
  <si>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</si>
  <si>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</si>
  <si>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</si>
  <si>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</si>
  <si>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</si>
  <si>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</si>
  <si>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</si>
  <si>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</si>
  <si>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</si>
  <si>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</si>
  <si>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</si>
  <si>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</si>
  <si>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</si>
  <si>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</si>
  <si>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</si>
  <si>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</si>
  <si>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</si>
  <si>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</si>
  <si>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</si>
  <si>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</si>
  <si>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</si>
  <si>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</si>
  <si>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</si>
  <si>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</si>
  <si>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</si>
  <si>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</si>
  <si>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</si>
  <si>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</si>
  <si>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</si>
  <si>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</si>
  <si>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</si>
  <si>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</si>
  <si>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</si>
  <si>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</si>
  <si>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</si>
  <si>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</si>
  <si>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</si>
  <si>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</si>
  <si>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</si>
  <si>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</si>
  <si>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</si>
  <si>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</si>
  <si>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</si>
  <si>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</si>
  <si>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</si>
  <si>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</si>
  <si>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</si>
  <si>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</si>
  <si>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</si>
  <si>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</si>
  <si>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</si>
  <si>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</si>
  <si>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</si>
  <si>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</si>
  <si>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</si>
  <si>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</si>
  <si>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</si>
  <si>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</si>
  <si>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</si>
  <si>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</si>
  <si>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</si>
  <si>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</si>
  <si>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</si>
  <si>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</si>
  <si>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</si>
  <si>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</si>
  <si>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</si>
  <si>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</si>
  <si>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</si>
  <si>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</si>
  <si>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</si>
  <si>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</si>
  <si>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</si>
  <si>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</si>
  <si>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</si>
  <si>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</si>
  <si>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</si>
  <si>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</si>
  <si>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</si>
  <si>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</si>
  <si>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</si>
  <si>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</si>
  <si>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</si>
  <si>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</si>
  <si>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</si>
  <si>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</si>
  <si>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</si>
  <si>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</si>
  <si>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</si>
  <si>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</si>
  <si>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</si>
  <si>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</si>
  <si>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</si>
  <si>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</si>
  <si>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</si>
  <si>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</si>
  <si>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</si>
  <si>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</si>
  <si>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</si>
  <si>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</si>
  <si>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</si>
  <si>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</si>
  <si>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</si>
  <si>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</si>
  <si>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</si>
  <si>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</si>
  <si>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</si>
  <si>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</si>
  <si>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</si>
  <si>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</si>
  <si>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</si>
  <si>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</si>
  <si>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</si>
  <si>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</si>
  <si>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</si>
  <si>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</si>
  <si>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</si>
  <si>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</si>
  <si>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</si>
  <si>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</si>
  <si>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</si>
  <si>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</si>
  <si>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</si>
  <si>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</si>
  <si>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</si>
  <si>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</si>
  <si>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</si>
  <si>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</si>
  <si>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</si>
  <si>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</si>
  <si>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</si>
  <si>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</si>
  <si>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</si>
  <si>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</si>
  <si>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</si>
  <si>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</si>
  <si>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</si>
  <si>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</si>
  <si>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</si>
  <si>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</si>
  <si>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</si>
  <si>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</si>
  <si>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</si>
  <si>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</si>
  <si>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</si>
  <si>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</si>
  <si>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</si>
  <si>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</si>
  <si>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</si>
  <si>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</si>
  <si>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</si>
  <si>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</si>
  <si>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</si>
  <si>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</si>
  <si>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</si>
  <si>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</si>
  <si>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</si>
  <si>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</si>
  <si>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</si>
  <si>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</si>
  <si>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</si>
  <si>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</si>
  <si>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</si>
  <si>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</si>
  <si>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</si>
  <si>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</si>
  <si>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</si>
  <si>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</si>
  <si>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</si>
  <si>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</si>
  <si>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</si>
  <si>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</si>
  <si>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</si>
  <si>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</si>
  <si>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</si>
  <si>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</si>
  <si>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</si>
  <si>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</si>
  <si>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</si>
  <si>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</si>
  <si>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</si>
  <si>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</si>
  <si>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</si>
  <si>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</si>
  <si>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</si>
  <si>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</si>
  <si>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</si>
  <si>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</si>
  <si>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</si>
  <si>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</si>
  <si>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</si>
  <si>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</si>
  <si>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</si>
  <si>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</si>
  <si>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</si>
  <si>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</si>
  <si>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</si>
  <si>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</si>
  <si>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</si>
  <si>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</si>
  <si>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</si>
  <si>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</si>
  <si>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</si>
  <si>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</si>
  <si>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</si>
  <si>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</si>
  <si>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</si>
  <si>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</si>
  <si>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</si>
  <si>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</si>
  <si>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</si>
  <si>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</si>
  <si>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</si>
  <si>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</si>
  <si>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</si>
  <si>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</si>
  <si>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</si>
  <si>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</si>
  <si>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</si>
  <si>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</si>
  <si>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</si>
  <si>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</si>
  <si>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</si>
  <si>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</si>
  <si>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</si>
  <si>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</si>
  <si>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</si>
  <si>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</si>
  <si>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</si>
  <si>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</si>
  <si>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</si>
  <si>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</si>
  <si>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</si>
  <si>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</si>
  <si>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</si>
  <si>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</si>
  <si>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</si>
  <si>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</si>
  <si>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</si>
  <si>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</si>
  <si>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</si>
  <si>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</si>
  <si>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</si>
  <si>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</si>
  <si>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</si>
  <si>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</si>
  <si>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</si>
  <si>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</si>
  <si>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</si>
  <si>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</si>
  <si>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</si>
  <si>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</si>
  <si>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</si>
  <si>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</si>
  <si>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</si>
  <si>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</si>
  <si>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</si>
  <si>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</si>
  <si>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</si>
  <si>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</si>
  <si>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</si>
  <si>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</si>
  <si>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</si>
  <si>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</si>
  <si>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</si>
  <si>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</si>
  <si>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</si>
  <si>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</si>
  <si>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</si>
  <si>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</si>
  <si>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</si>
  <si>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</si>
  <si>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</si>
  <si>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</si>
  <si>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</si>
  <si>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</si>
  <si>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</si>
  <si>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</si>
  <si>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</si>
  <si>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</si>
  <si>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</si>
  <si>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</si>
  <si>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</si>
  <si>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</si>
  <si>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</si>
  <si>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</si>
  <si>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</si>
  <si>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</si>
  <si>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</si>
  <si>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</si>
  <si>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</si>
  <si>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</si>
  <si>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</si>
  <si>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</si>
  <si>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</si>
  <si>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</si>
  <si>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</si>
  <si>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</si>
  <si>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</si>
  <si>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</si>
  <si>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</si>
  <si>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</si>
  <si>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</si>
  <si>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</si>
  <si>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</si>
  <si>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</si>
  <si>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</si>
  <si>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</si>
  <si>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</si>
  <si>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</si>
  <si>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</si>
  <si>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</si>
  <si>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</si>
  <si>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</si>
  <si>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</si>
  <si>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</si>
  <si>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</si>
  <si>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</si>
  <si>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</si>
  <si>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</si>
  <si>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</si>
  <si>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</si>
  <si>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</si>
  <si>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</si>
  <si>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</si>
  <si>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</si>
  <si>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</si>
  <si>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</si>
  <si>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</si>
  <si>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</si>
  <si>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</si>
  <si>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</si>
  <si>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</si>
  <si>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</si>
  <si>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</si>
  <si>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</si>
  <si>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</si>
  <si>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</si>
  <si>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</si>
  <si>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</si>
  <si>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</si>
  <si>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</si>
  <si>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</si>
  <si>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</si>
  <si>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</si>
  <si>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</si>
  <si>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</si>
  <si>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</si>
  <si>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</si>
  <si>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</si>
  <si>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</si>
  <si>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</si>
  <si>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</si>
  <si>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</si>
  <si>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</si>
  <si>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</si>
  <si>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</si>
  <si>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</si>
  <si>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</si>
  <si>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</si>
  <si>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</si>
  <si>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</si>
  <si>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</si>
  <si>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</si>
  <si>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</si>
  <si>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</si>
  <si>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</si>
  <si>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</si>
  <si>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</si>
  <si>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</si>
  <si>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</si>
  <si>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</si>
  <si>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</si>
  <si>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</si>
  <si>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</si>
  <si>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</si>
  <si>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</si>
  <si>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</si>
  <si>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</si>
  <si>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</si>
  <si>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</si>
  <si>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</si>
  <si>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</si>
  <si>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</si>
  <si>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</si>
  <si>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</si>
  <si>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</si>
  <si>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</si>
  <si>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</si>
  <si>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</si>
  <si>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</si>
  <si>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</si>
  <si>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</si>
  <si>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</si>
  <si>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</si>
  <si>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</si>
  <si>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</si>
  <si>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</si>
  <si>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</si>
  <si>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</si>
  <si>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</si>
  <si>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</si>
  <si>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</si>
  <si>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</si>
  <si>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</si>
  <si>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</si>
  <si>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</si>
  <si>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</si>
  <si>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</si>
  <si>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</si>
  <si>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</si>
  <si>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</si>
  <si>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</si>
  <si>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</si>
  <si>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</si>
  <si>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</si>
  <si>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</si>
  <si>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</si>
  <si>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</si>
  <si>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</si>
  <si>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</si>
  <si>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</si>
  <si>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</si>
  <si>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</si>
  <si>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</si>
  <si>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</si>
  <si>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</si>
  <si>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</si>
  <si>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</si>
  <si>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</si>
  <si>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</si>
  <si>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</si>
  <si>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</si>
  <si>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</si>
  <si>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</si>
  <si>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</si>
  <si>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</si>
  <si>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</si>
  <si>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</si>
  <si>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</si>
  <si>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</si>
  <si>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</si>
  <si>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</si>
  <si>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</si>
  <si>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</si>
  <si>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</si>
  <si>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</si>
  <si>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</si>
  <si>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</si>
  <si>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</si>
  <si>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</si>
  <si>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</si>
  <si>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</si>
  <si>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</si>
  <si>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</si>
  <si>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</si>
  <si>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</si>
  <si>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</si>
  <si>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</si>
  <si>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</si>
  <si>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</si>
  <si>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</si>
  <si>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</si>
  <si>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</si>
  <si>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</si>
  <si>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</si>
  <si>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</si>
  <si>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</si>
  <si>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</si>
  <si>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</si>
  <si>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</si>
  <si>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</si>
  <si>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</si>
  <si>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</si>
  <si>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</si>
  <si>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</si>
  <si>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</si>
  <si>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</si>
  <si>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</si>
  <si>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</si>
  <si>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</si>
  <si>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</si>
  <si>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</si>
  <si>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</si>
  <si>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</si>
  <si>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</si>
  <si>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</si>
  <si>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</si>
  <si>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</si>
  <si>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</si>
  <si>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</si>
  <si>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</si>
  <si>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</si>
  <si>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</si>
  <si>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</si>
  <si>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</si>
  <si>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</si>
  <si>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</si>
  <si>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</si>
  <si>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</si>
  <si>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</si>
  <si>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</si>
  <si>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</si>
  <si>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</si>
  <si>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</si>
  <si>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</si>
  <si>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</si>
  <si>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</si>
  <si>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</si>
  <si>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</si>
  <si>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</si>
  <si>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</si>
  <si>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</si>
  <si>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</si>
  <si>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</si>
  <si>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</si>
  <si>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</si>
  <si>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</si>
  <si>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</si>
  <si>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</si>
  <si>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</si>
  <si>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</si>
  <si>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</si>
  <si>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</si>
  <si>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</si>
  <si>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</si>
  <si>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</si>
  <si>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</si>
  <si>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</si>
  <si>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</si>
  <si>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</si>
  <si>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</si>
  <si>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</si>
  <si>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</si>
  <si>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</si>
  <si>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</si>
  <si>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</si>
  <si>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</si>
  <si>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</si>
  <si>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</si>
  <si>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</si>
  <si>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</si>
  <si>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</si>
  <si>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</si>
  <si>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</si>
  <si>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</si>
  <si>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</si>
  <si>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</si>
  <si>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</si>
  <si>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</si>
  <si>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</si>
  <si>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</si>
  <si>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</si>
  <si>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</si>
  <si>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</si>
  <si>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</si>
  <si>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</si>
  <si>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</si>
  <si>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</si>
  <si>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</si>
  <si>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</si>
  <si>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</si>
  <si>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</si>
  <si>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</si>
  <si>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</si>
  <si>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</si>
  <si>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</si>
  <si>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</si>
  <si>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</si>
  <si>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</si>
  <si>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</si>
  <si>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</si>
  <si>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</si>
  <si>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</si>
  <si>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</si>
  <si>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</si>
  <si>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</si>
  <si>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</si>
  <si>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</si>
  <si>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</si>
  <si>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</si>
  <si>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</si>
  <si>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</si>
  <si>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</si>
  <si>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</si>
  <si>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</si>
  <si>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</si>
  <si>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</si>
  <si>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</si>
  <si>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</si>
  <si>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</si>
  <si>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</si>
  <si>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</si>
  <si>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</si>
  <si>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</si>
  <si>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</si>
  <si>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</si>
  <si>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</si>
  <si>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</si>
  <si>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</si>
  <si>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</si>
  <si>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</si>
  <si>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</si>
  <si>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</si>
  <si>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</si>
  <si>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</si>
  <si>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</si>
  <si>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</si>
  <si>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</si>
  <si>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</si>
  <si>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</si>
  <si>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</si>
  <si>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</si>
  <si>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</si>
  <si>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</si>
  <si>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</si>
  <si>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</si>
  <si>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</si>
  <si>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</si>
  <si>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</si>
  <si>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</si>
  <si>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</si>
  <si>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</si>
  <si>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</si>
  <si>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</si>
  <si>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</si>
  <si>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</si>
  <si>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</si>
  <si>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</si>
  <si>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</si>
  <si>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</si>
  <si>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</si>
  <si>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</si>
  <si>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</si>
  <si>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</si>
  <si>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</si>
  <si>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</si>
  <si>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</si>
  <si>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</si>
  <si>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</si>
  <si>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</si>
  <si>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</si>
  <si>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</si>
  <si>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</si>
  <si>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</si>
  <si>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</si>
  <si>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</si>
  <si>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</si>
  <si>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</si>
  <si>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</si>
  <si>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</si>
  <si>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</si>
  <si>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</si>
  <si>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</si>
  <si>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</si>
  <si>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</si>
  <si>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</si>
  <si>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</si>
  <si>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</si>
  <si>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</si>
  <si>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</si>
  <si>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</si>
  <si>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</si>
  <si>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</si>
  <si>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</si>
  <si>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</si>
  <si>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</si>
  <si>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</si>
  <si>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</si>
  <si>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</si>
  <si>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</si>
  <si>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</si>
  <si>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</si>
  <si>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</si>
  <si>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</si>
  <si>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</si>
  <si>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</si>
  <si>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</si>
  <si>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</si>
  <si>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</si>
  <si>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</si>
  <si>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</si>
  <si>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</si>
  <si>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</si>
  <si>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</si>
  <si>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</si>
  <si>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</si>
  <si>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</si>
  <si>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</si>
  <si>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</si>
  <si>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</si>
  <si>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</si>
  <si>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</si>
  <si>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</si>
  <si>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</si>
  <si>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</si>
  <si>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</si>
  <si>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</si>
  <si>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</si>
  <si>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</si>
  <si>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</si>
  <si>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</si>
  <si>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</si>
  <si>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</si>
  <si>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</si>
  <si>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</si>
  <si>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</si>
  <si>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</si>
  <si>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</si>
  <si>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</si>
  <si>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</si>
  <si>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</si>
  <si>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</si>
  <si>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</si>
  <si>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</si>
  <si>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</si>
  <si>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</si>
  <si>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</si>
  <si>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</si>
  <si>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</si>
  <si>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</si>
  <si>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</si>
  <si>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</si>
  <si>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</si>
  <si>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</si>
  <si>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</si>
  <si>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</si>
  <si>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</si>
  <si>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</si>
  <si>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</si>
  <si>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</si>
  <si>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</si>
  <si>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</si>
  <si>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</si>
  <si>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</si>
  <si>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</si>
  <si>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</si>
  <si>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</si>
  <si>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</si>
  <si>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</si>
  <si>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</si>
  <si>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</si>
  <si>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</si>
  <si>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</si>
  <si>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</si>
  <si>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</si>
  <si>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</si>
  <si>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</si>
  <si>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</si>
  <si>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</si>
  <si>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</si>
  <si>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</si>
  <si>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</si>
  <si>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</si>
  <si>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</si>
  <si>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</si>
  <si>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</si>
  <si>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</si>
  <si>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</si>
  <si>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</si>
  <si>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</si>
  <si>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</si>
  <si>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</si>
  <si>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</si>
  <si>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</si>
  <si>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</si>
  <si>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</si>
  <si>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</si>
  <si>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</si>
  <si>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</si>
  <si>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</si>
  <si>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</si>
  <si>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</si>
  <si>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</si>
  <si>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</si>
  <si>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</si>
  <si>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</si>
  <si>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</si>
  <si>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</si>
  <si>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</si>
  <si>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</si>
  <si>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</si>
  <si>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</si>
  <si>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</si>
  <si>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</si>
  <si>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</si>
  <si>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</si>
  <si>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</si>
  <si>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</si>
  <si>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</si>
  <si>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</si>
  <si>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</si>
  <si>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</si>
  <si>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</si>
  <si>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</si>
  <si>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</si>
  <si>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</si>
  <si>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</si>
  <si>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</si>
  <si>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</si>
  <si>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</si>
  <si>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</si>
  <si>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</si>
  <si>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</si>
  <si>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</si>
  <si>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</si>
  <si>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</si>
  <si>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</si>
  <si>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</si>
  <si>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</si>
  <si>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</si>
  <si>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</si>
  <si>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</si>
  <si>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</si>
  <si>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</si>
  <si>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</si>
  <si>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</si>
  <si>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</si>
  <si>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</si>
  <si>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</si>
  <si>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</si>
  <si>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</si>
  <si>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</si>
  <si>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</si>
  <si>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</si>
  <si>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</si>
  <si>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</si>
  <si>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</si>
  <si>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</si>
  <si>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</si>
  <si>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</si>
  <si>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</si>
  <si>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</si>
  <si>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</si>
  <si>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</si>
  <si>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</si>
  <si>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</si>
  <si>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</si>
  <si>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</si>
  <si>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</si>
  <si>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</si>
  <si>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</si>
  <si>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</si>
  <si>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</si>
  <si>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</si>
  <si>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</si>
  <si>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</si>
  <si>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</si>
  <si>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</si>
  <si>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</si>
  <si>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</si>
  <si>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</si>
  <si>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</si>
  <si>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</si>
  <si>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</si>
  <si>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</si>
  <si>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</si>
  <si>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</si>
  <si>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</si>
  <si>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</si>
  <si>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</si>
  <si>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</si>
  <si>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</si>
  <si>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</si>
  <si>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</si>
  <si>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</si>
  <si>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</si>
  <si>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</si>
  <si>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</si>
  <si>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</si>
  <si>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</si>
  <si>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</si>
  <si>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</si>
  <si>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</si>
  <si>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</si>
  <si>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</si>
  <si>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</si>
  <si>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</si>
  <si>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</si>
  <si>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</si>
  <si>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</si>
  <si>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</si>
  <si>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</si>
  <si>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</si>
  <si>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</si>
  <si>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</si>
  <si>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</si>
  <si>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</si>
  <si>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</si>
  <si>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</si>
  <si>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</si>
  <si>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</si>
  <si>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</si>
  <si>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</si>
  <si>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</si>
  <si>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</si>
  <si>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</si>
  <si>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</si>
  <si>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</si>
  <si>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</si>
  <si>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</si>
  <si>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</si>
  <si>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</si>
  <si>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</si>
  <si>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</si>
  <si>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</si>
  <si>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</si>
  <si>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</si>
  <si>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</si>
  <si>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</si>
  <si>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</si>
  <si>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</si>
  <si>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</si>
  <si>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</si>
  <si>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</si>
  <si>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</si>
  <si>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</si>
  <si>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</si>
  <si>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</si>
  <si>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</si>
  <si>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</si>
  <si>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</si>
  <si>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</si>
  <si>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</si>
  <si>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</si>
  <si>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</si>
  <si>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</si>
  <si>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</si>
  <si>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</si>
  <si>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</si>
  <si>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</si>
  <si>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</si>
  <si>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</si>
  <si>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</si>
  <si>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</si>
  <si>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</si>
  <si>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</si>
  <si>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</si>
  <si>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</si>
  <si>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</si>
  <si>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</si>
  <si>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</si>
  <si>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</si>
  <si>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</si>
  <si>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</si>
  <si>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</si>
  <si>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</si>
  <si>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</si>
  <si>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</si>
  <si>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</si>
  <si>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</si>
  <si>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</si>
  <si>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</si>
  <si>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</si>
  <si>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</si>
  <si>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</si>
  <si>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</si>
  <si>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</si>
  <si>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</si>
  <si>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</si>
  <si>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</si>
  <si>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</si>
  <si>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</si>
  <si>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</si>
  <si>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</si>
  <si>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</si>
  <si>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</si>
  <si>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</si>
  <si>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</si>
  <si>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</si>
  <si>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</si>
  <si>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</si>
  <si>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</si>
  <si>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</si>
  <si>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</si>
  <si>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</si>
  <si>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</si>
  <si>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</si>
  <si>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</si>
  <si>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</si>
  <si>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</si>
  <si>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</si>
  <si>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</si>
  <si>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</si>
  <si>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</si>
  <si>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</si>
  <si>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</si>
  <si>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</si>
  <si>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</si>
  <si>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</si>
  <si>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</si>
  <si>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</si>
  <si>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</si>
  <si>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</si>
  <si>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</si>
  <si>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</si>
  <si>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</si>
  <si>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</si>
  <si>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</si>
  <si>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</si>
  <si>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</si>
  <si>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</si>
  <si>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</si>
  <si>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</si>
  <si>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</si>
  <si>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</si>
  <si>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</si>
  <si>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</si>
  <si>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</si>
  <si>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</si>
  <si>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</si>
  <si>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</si>
  <si>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</si>
  <si>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</si>
  <si>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</si>
  <si>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</si>
  <si>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</si>
  <si>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</si>
  <si>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</si>
  <si>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</si>
  <si>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</si>
  <si>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</si>
  <si>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</si>
  <si>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</si>
  <si>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</si>
  <si>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</si>
  <si>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</si>
  <si>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</si>
  <si>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</si>
  <si>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</si>
  <si>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</si>
  <si>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</si>
  <si>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</si>
  <si>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</si>
  <si>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</si>
  <si>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</si>
  <si>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</si>
  <si>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</si>
  <si>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</si>
  <si>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</si>
  <si>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</si>
  <si>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</si>
  <si>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</si>
  <si>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</si>
  <si>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</si>
  <si>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</si>
  <si>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</si>
  <si>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</si>
  <si>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</si>
  <si>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</si>
  <si>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</si>
  <si>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</si>
  <si>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</si>
  <si>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</si>
  <si>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</si>
  <si>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</si>
  <si>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</si>
  <si>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</si>
  <si>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</si>
  <si>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</si>
  <si>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</si>
  <si>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</si>
  <si>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</si>
  <si>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</si>
  <si>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</si>
  <si>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</si>
  <si>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</si>
  <si>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</si>
  <si>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</si>
  <si>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</si>
  <si>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</si>
  <si>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</si>
  <si>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</si>
  <si>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</si>
  <si>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</si>
  <si>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</si>
  <si>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</si>
  <si>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</si>
  <si>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</si>
  <si>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</si>
  <si>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</si>
  <si>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</si>
  <si>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</si>
  <si>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</si>
  <si>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</si>
  <si>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</si>
  <si>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</si>
  <si>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</si>
  <si>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</si>
  <si>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</si>
  <si>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</si>
  <si>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</si>
  <si>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</si>
  <si>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</si>
  <si>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</si>
  <si>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</si>
  <si>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</si>
  <si>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</si>
  <si>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</si>
  <si>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</si>
  <si>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</si>
  <si>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</si>
  <si>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</si>
  <si>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</si>
  <si>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</si>
  <si>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</si>
  <si>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</si>
  <si>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</si>
  <si>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</si>
  <si>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</si>
  <si>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</si>
  <si>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</si>
  <si>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</si>
  <si>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</si>
  <si>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</si>
  <si>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</si>
  <si>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</si>
  <si>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</si>
  <si>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</si>
  <si>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</si>
  <si>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</si>
  <si>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</si>
  <si>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</si>
  <si>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</si>
  <si>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</si>
  <si>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</si>
  <si>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</si>
  <si>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</si>
  <si>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</si>
  <si>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</si>
  <si>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</si>
  <si>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</si>
  <si>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</si>
  <si>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</si>
  <si>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</si>
  <si>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</si>
  <si>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</si>
  <si>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</si>
  <si>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</si>
  <si>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</si>
  <si>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</si>
  <si>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</si>
  <si>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</si>
  <si>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</si>
  <si>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</si>
  <si>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</si>
  <si>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</si>
  <si>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</si>
  <si>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</si>
  <si>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</si>
  <si>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</si>
  <si>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</si>
  <si>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</si>
  <si>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</si>
  <si>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</si>
  <si>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</si>
  <si>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</si>
  <si>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</si>
  <si>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</si>
  <si>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</si>
  <si>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</si>
  <si>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</si>
  <si>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</si>
  <si>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</si>
  <si>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</si>
  <si>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</si>
  <si>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</si>
  <si>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</si>
  <si>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</si>
  <si>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</si>
  <si>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</si>
  <si>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</si>
  <si>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</si>
  <si>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</si>
  <si>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</si>
  <si>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</si>
  <si>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</si>
  <si>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</si>
  <si>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</si>
  <si>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</si>
  <si>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</si>
  <si>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</si>
  <si>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</si>
  <si>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</si>
  <si>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</si>
  <si>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</si>
  <si>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</si>
  <si>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</si>
  <si>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</si>
  <si>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</si>
  <si>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</si>
  <si>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</si>
  <si>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</si>
  <si>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</si>
  <si>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</si>
  <si>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</si>
  <si>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</si>
  <si>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</si>
  <si>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</si>
  <si>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</si>
  <si>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</si>
  <si>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</si>
  <si>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</si>
  <si>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</si>
  <si>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</si>
  <si>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</si>
  <si>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</si>
  <si>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</si>
  <si>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</si>
  <si>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</si>
  <si>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</si>
  <si>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</si>
  <si>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</si>
  <si>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</si>
  <si>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</si>
  <si>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</si>
  <si>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</si>
  <si>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</si>
  <si>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</si>
  <si>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</si>
  <si>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</si>
  <si>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</si>
  <si>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</si>
  <si>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</si>
  <si>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</si>
  <si>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</si>
  <si>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</si>
  <si>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</si>
  <si>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</si>
  <si>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</si>
  <si>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</si>
  <si>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</si>
  <si>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</si>
  <si>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</si>
  <si>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</si>
  <si>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</si>
  <si>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</si>
  <si>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</si>
  <si>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</si>
  <si>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</si>
  <si>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</si>
  <si>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</si>
  <si>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</si>
  <si>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</si>
  <si>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</si>
  <si>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</si>
  <si>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</si>
  <si>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</si>
  <si>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</si>
  <si>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</si>
  <si>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</si>
  <si>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</si>
  <si>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</si>
  <si>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</si>
  <si>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</si>
  <si>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</si>
  <si>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</si>
  <si>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</si>
  <si>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</si>
  <si>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</si>
  <si>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</si>
  <si>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</si>
  <si>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</si>
  <si>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</si>
  <si>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</si>
  <si>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</si>
  <si>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</si>
  <si>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</si>
  <si>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</si>
  <si>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</si>
  <si>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</si>
  <si>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</si>
  <si>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</si>
  <si>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</si>
  <si>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</si>
  <si>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</si>
  <si>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</si>
  <si>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</si>
  <si>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</si>
  <si>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</si>
  <si>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</si>
  <si>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</si>
  <si>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</si>
  <si>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</si>
  <si>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</si>
  <si>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</si>
  <si>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</si>
  <si>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</si>
  <si>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</si>
  <si>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</si>
  <si>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</si>
  <si>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</si>
  <si>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</si>
  <si>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</si>
  <si>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</si>
  <si>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</si>
  <si>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</si>
  <si>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</si>
  <si>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</si>
  <si>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</si>
  <si>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</si>
  <si>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</si>
  <si>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</si>
  <si>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</si>
  <si>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</si>
  <si>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</si>
  <si>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</si>
  <si>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</si>
  <si>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</si>
  <si>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</si>
  <si>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</si>
  <si>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</si>
  <si>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</si>
  <si>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</si>
  <si>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</si>
  <si>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</si>
  <si>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</si>
  <si>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</si>
  <si>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</si>
  <si>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</si>
  <si>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</si>
  <si>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</si>
  <si>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</si>
  <si>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</si>
  <si>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</si>
  <si>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</si>
  <si>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</si>
  <si>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</si>
  <si>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</si>
  <si>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</si>
  <si>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</si>
  <si>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</si>
  <si>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</si>
  <si>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</si>
  <si>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</si>
  <si>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</si>
  <si>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</si>
  <si>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</si>
  <si>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</si>
  <si>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</si>
  <si>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</si>
  <si>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</si>
  <si>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</si>
  <si>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</si>
  <si>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</si>
  <si>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</si>
  <si>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</si>
  <si>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</si>
  <si>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</si>
  <si>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</si>
  <si>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</si>
  <si>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</si>
  <si>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</si>
  <si>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</si>
  <si>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</si>
  <si>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</si>
  <si>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</si>
  <si>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</si>
  <si>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</si>
  <si>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</si>
  <si>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</si>
  <si>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</si>
  <si>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</si>
  <si>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</si>
  <si>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</si>
  <si>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</si>
  <si>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</si>
  <si>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</si>
  <si>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</si>
  <si>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</si>
  <si>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</si>
  <si>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</si>
  <si>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</si>
  <si>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</si>
  <si>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</si>
  <si>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</si>
  <si>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</si>
  <si>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</si>
  <si>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</si>
  <si>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</si>
  <si>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</si>
  <si>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</si>
  <si>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</si>
  <si>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</si>
  <si>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</si>
  <si>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</si>
  <si>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</si>
  <si>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</si>
  <si>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</si>
  <si>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</si>
  <si>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</si>
  <si>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</si>
  <si>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</si>
  <si>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</si>
  <si>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</si>
  <si>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</si>
  <si>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</si>
  <si>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</si>
  <si>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</si>
  <si>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</si>
  <si>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</si>
  <si>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</si>
  <si>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</si>
  <si>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</si>
  <si>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</si>
  <si>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</si>
  <si>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</si>
  <si>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</si>
  <si>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</si>
  <si>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</si>
  <si>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</si>
  <si>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</si>
  <si>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</si>
  <si>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</si>
  <si>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</si>
  <si>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</si>
  <si>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</si>
  <si>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</si>
  <si>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</si>
  <si>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</si>
  <si>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</si>
  <si>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</si>
  <si>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</si>
  <si>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</si>
  <si>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</si>
  <si>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</si>
  <si>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</si>
  <si>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</si>
  <si>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</si>
  <si>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</si>
  <si>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</si>
  <si>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</si>
  <si>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</si>
  <si>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</si>
  <si>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</si>
  <si>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</si>
  <si>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</si>
  <si>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</si>
  <si>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</si>
  <si>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</si>
  <si>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</si>
  <si>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</si>
  <si>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</si>
  <si>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</si>
  <si>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</si>
  <si>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</si>
  <si>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</si>
  <si>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</si>
  <si>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</si>
  <si>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</si>
  <si>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</si>
  <si>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</si>
  <si>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</si>
  <si>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</si>
  <si>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</si>
  <si>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</si>
  <si>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</si>
  <si>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</si>
  <si>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</si>
  <si>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</si>
  <si>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</si>
  <si>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</si>
  <si>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</si>
  <si>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</si>
  <si>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</si>
  <si>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</si>
  <si>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</si>
  <si>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</si>
  <si>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</si>
  <si>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</si>
  <si>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</si>
  <si>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</si>
  <si>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</si>
  <si>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</si>
  <si>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</si>
  <si>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</si>
  <si>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</si>
  <si>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</si>
  <si>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</si>
  <si>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</si>
  <si>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</si>
  <si>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</si>
  <si>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</si>
  <si>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</si>
  <si>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</si>
  <si>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</si>
  <si>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</si>
  <si>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</si>
  <si>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</si>
  <si>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</si>
  <si>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</si>
  <si>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</si>
  <si>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</si>
  <si>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</si>
  <si>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</si>
  <si>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</si>
  <si>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</si>
  <si>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</si>
  <si>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</si>
  <si>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</si>
  <si>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</si>
  <si>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</si>
  <si>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</si>
  <si>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</si>
  <si>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</si>
  <si>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</si>
  <si>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</si>
  <si>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</si>
  <si>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</si>
  <si>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</si>
  <si>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</si>
  <si>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</si>
  <si>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</si>
  <si>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</si>
  <si>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</si>
  <si>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</si>
  <si>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</si>
  <si>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</si>
  <si>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</si>
  <si>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</si>
  <si>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</si>
  <si>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</si>
  <si>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</si>
  <si>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</si>
  <si>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</si>
  <si>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</si>
  <si>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</si>
  <si>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</si>
  <si>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</si>
  <si>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</si>
  <si>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</si>
  <si>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</si>
  <si>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</si>
  <si>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</si>
  <si>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</si>
  <si>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</si>
  <si>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</si>
  <si>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</si>
  <si>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</si>
  <si>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</si>
  <si>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</si>
  <si>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</si>
  <si>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</si>
  <si>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</si>
  <si>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</si>
  <si>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</si>
  <si>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</si>
  <si>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</si>
  <si>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</si>
  <si>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</si>
  <si>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</si>
  <si>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</si>
  <si>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</si>
  <si>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</si>
  <si>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</si>
  <si>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</si>
  <si>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</si>
  <si>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</si>
  <si>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</si>
  <si>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</si>
  <si>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</si>
  <si>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</si>
  <si>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</si>
  <si>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</si>
  <si>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</si>
  <si>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</si>
  <si>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</si>
  <si>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</si>
  <si>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</si>
  <si>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</si>
  <si>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</si>
  <si>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</si>
  <si>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</si>
  <si>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</si>
  <si>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</si>
  <si>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</si>
  <si>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</si>
  <si>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</si>
  <si>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</si>
  <si>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</si>
  <si>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</si>
  <si>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</si>
  <si>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</si>
  <si>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</si>
  <si>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</si>
  <si>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</si>
  <si>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</si>
  <si>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</si>
  <si>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</si>
  <si>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</si>
  <si>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</si>
  <si>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</si>
  <si>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</si>
  <si>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</si>
  <si>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</si>
  <si>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</si>
  <si>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</si>
  <si>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</si>
  <si>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</si>
  <si>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</si>
  <si>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</si>
  <si>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</si>
  <si>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</si>
  <si>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</si>
  <si>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</si>
  <si>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</si>
  <si>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</si>
  <si>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</si>
  <si>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</si>
  <si>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</si>
  <si>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</si>
  <si>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</si>
  <si>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</si>
  <si>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</si>
  <si>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</si>
  <si>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</si>
  <si>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</si>
  <si>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</si>
  <si>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</si>
  <si>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</si>
  <si>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</si>
  <si>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</si>
  <si>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</si>
  <si>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</si>
  <si>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</si>
  <si>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</si>
  <si>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</si>
  <si>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</si>
  <si>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</si>
  <si>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</si>
  <si>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</si>
  <si>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</si>
  <si>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</si>
  <si>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</si>
  <si>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</si>
  <si>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</si>
  <si>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</si>
  <si>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</si>
  <si>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</si>
  <si>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</si>
  <si>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</si>
  <si>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</si>
  <si>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</si>
  <si>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</si>
  <si>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</si>
  <si>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</si>
  <si>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</si>
  <si>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</si>
  <si>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</si>
  <si>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</si>
  <si>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</si>
  <si>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</si>
  <si>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</si>
  <si>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</si>
  <si>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</si>
  <si>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</si>
  <si>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</si>
  <si>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</si>
  <si>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</si>
  <si>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</si>
  <si>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</si>
  <si>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</si>
  <si>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</si>
  <si>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</si>
  <si>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</si>
  <si>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</si>
  <si>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</si>
  <si>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</si>
  <si>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</si>
  <si>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</si>
  <si>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</si>
  <si>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</si>
  <si>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</si>
  <si>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</si>
  <si>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</si>
  <si>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</si>
  <si>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</si>
  <si>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</si>
  <si>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</si>
  <si>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</si>
  <si>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</si>
  <si>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</si>
  <si>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</si>
  <si>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</si>
  <si>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</si>
  <si>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</si>
  <si>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</si>
  <si>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</si>
  <si>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</si>
  <si>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</si>
  <si>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</si>
  <si>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</si>
  <si>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</si>
  <si>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</si>
  <si>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</si>
  <si>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</si>
  <si>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</si>
  <si>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</si>
  <si>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</si>
  <si>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</si>
  <si>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</si>
  <si>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</si>
  <si>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</si>
  <si>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</si>
  <si>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</si>
  <si>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</si>
  <si>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</si>
  <si>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</si>
  <si>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</si>
  <si>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</si>
  <si>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</si>
  <si>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</si>
  <si>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</si>
  <si>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</si>
  <si>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</si>
  <si>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</si>
  <si>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</si>
  <si>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</si>
  <si>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</si>
  <si>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</si>
  <si>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</si>
  <si>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</si>
  <si>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</si>
  <si>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</si>
  <si>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</si>
  <si>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</si>
  <si>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</si>
  <si>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</si>
  <si>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</si>
  <si>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</si>
  <si>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</si>
  <si>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</si>
  <si>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</si>
  <si>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</si>
  <si>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</si>
  <si>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</si>
  <si>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</si>
  <si>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</si>
  <si>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</si>
  <si>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</si>
  <si>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</si>
  <si>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</si>
  <si>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</si>
  <si>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</si>
  <si>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</si>
  <si>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</si>
  <si>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</si>
  <si>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</si>
  <si>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</si>
  <si>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</si>
  <si>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</si>
  <si>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</si>
  <si>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</si>
  <si>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</si>
  <si>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</si>
  <si>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</si>
  <si>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</si>
  <si>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</si>
  <si>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</si>
  <si>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</si>
  <si>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</si>
  <si>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</si>
  <si>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</si>
  <si>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</si>
  <si>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</si>
  <si>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</si>
  <si>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</si>
  <si>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</si>
  <si>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</si>
  <si>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</si>
  <si>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</si>
  <si>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</si>
  <si>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</si>
  <si>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</si>
  <si>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</si>
  <si>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</si>
  <si>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</si>
  <si>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</si>
  <si>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</si>
  <si>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</si>
  <si>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</si>
  <si>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</si>
  <si>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</si>
  <si>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</si>
  <si>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</si>
  <si>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</si>
  <si>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</si>
  <si>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</si>
  <si>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</si>
  <si>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</si>
  <si>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</si>
  <si>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</si>
  <si>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</si>
  <si>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</si>
  <si>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</si>
  <si>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</si>
  <si>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</si>
  <si>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</si>
  <si>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</si>
  <si>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</si>
  <si>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</si>
  <si>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</si>
  <si>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</si>
  <si>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</si>
  <si>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</si>
  <si>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</si>
  <si>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</si>
  <si>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</si>
  <si>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</si>
  <si>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</si>
  <si>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</si>
  <si>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</si>
  <si>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</si>
  <si>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</si>
  <si>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</si>
  <si>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</si>
  <si>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</si>
  <si>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</si>
  <si>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</si>
  <si>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</si>
  <si>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</si>
  <si>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</si>
  <si>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</si>
  <si>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</si>
  <si>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</si>
  <si>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</si>
  <si>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</si>
  <si>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</si>
  <si>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</si>
  <si>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</si>
  <si>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</si>
  <si>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</si>
  <si>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</si>
  <si>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</si>
  <si>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</si>
  <si>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</si>
  <si>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</si>
  <si>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</si>
  <si>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</si>
  <si>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</si>
  <si>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</si>
  <si>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</si>
  <si>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</si>
  <si>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</si>
  <si>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</si>
  <si>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</si>
  <si>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</si>
  <si>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</si>
  <si>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</si>
  <si>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</si>
  <si>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</si>
  <si>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</si>
  <si>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</si>
  <si>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</si>
  <si>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</si>
  <si>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</si>
  <si>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</si>
  <si>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</si>
  <si>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</si>
  <si>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</si>
  <si>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</si>
  <si>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</si>
  <si>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</si>
  <si>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</si>
  <si>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</si>
  <si>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</si>
  <si>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</si>
  <si>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</si>
  <si>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</si>
  <si>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</si>
  <si>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</si>
  <si>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</si>
  <si>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</si>
  <si>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</si>
  <si>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</si>
  <si>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</si>
  <si>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</si>
  <si>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</si>
  <si>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</si>
  <si>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</si>
  <si>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</si>
  <si>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</si>
  <si>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</si>
  <si>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</si>
  <si>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</si>
  <si>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</si>
  <si>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</si>
  <si>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</si>
  <si>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</si>
  <si>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</si>
  <si>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</si>
  <si>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</si>
  <si>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</si>
  <si>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</si>
  <si>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</si>
  <si>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</si>
  <si>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</si>
  <si>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</si>
  <si>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</si>
  <si>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</si>
  <si>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</si>
  <si>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</si>
  <si>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</si>
  <si>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</si>
  <si>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</si>
  <si>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</si>
  <si>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</si>
  <si>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</si>
  <si>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</si>
  <si>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</si>
  <si>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</si>
  <si>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</si>
  <si>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</si>
  <si>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</si>
  <si>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</si>
  <si>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</si>
  <si>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</si>
  <si>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</si>
  <si>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</si>
  <si>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</si>
  <si>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</si>
  <si>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</si>
  <si>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</si>
  <si>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</si>
  <si>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</si>
  <si>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</si>
  <si>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</si>
  <si>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</si>
  <si>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</si>
  <si>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</si>
  <si>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</si>
  <si>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</si>
  <si>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</si>
  <si>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</si>
  <si>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</si>
  <si>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</si>
  <si>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</si>
  <si>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</si>
  <si>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</si>
  <si>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</si>
  <si>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</si>
  <si>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</si>
  <si>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</si>
  <si>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</si>
  <si>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</si>
  <si>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</si>
  <si>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</si>
  <si>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</si>
  <si>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</si>
  <si>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</si>
  <si>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</si>
  <si>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</si>
  <si>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</si>
  <si>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</si>
  <si>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</si>
  <si>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</si>
  <si>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</si>
  <si>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</si>
  <si>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</si>
  <si>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</si>
  <si>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</si>
  <si>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</si>
  <si>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</si>
  <si>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</si>
  <si>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</si>
  <si>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</si>
  <si>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</si>
  <si>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</si>
  <si>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</si>
  <si>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</si>
  <si>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</si>
  <si>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</si>
  <si>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</si>
  <si>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</si>
  <si>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</si>
  <si>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</si>
  <si>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</si>
  <si>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</si>
  <si>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</si>
  <si>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</si>
  <si>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</si>
  <si>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</si>
  <si>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</si>
  <si>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</si>
  <si>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</si>
  <si>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</si>
  <si>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</si>
  <si>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</si>
  <si>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</si>
  <si>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</si>
  <si>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</si>
  <si>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</si>
  <si>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</si>
  <si>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</si>
  <si>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</si>
  <si>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</si>
  <si>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</si>
  <si>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</si>
  <si>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</si>
  <si>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</si>
  <si>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</si>
  <si>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</si>
  <si>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</si>
  <si>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</si>
  <si>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</si>
  <si>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</si>
  <si>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</si>
  <si>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</si>
  <si>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</si>
  <si>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</si>
  <si>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</si>
  <si>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</si>
  <si>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</si>
  <si>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</si>
  <si>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</si>
  <si>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</si>
  <si>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</si>
  <si>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</si>
  <si>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</si>
  <si>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</si>
  <si>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</si>
  <si>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</si>
  <si>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</si>
  <si>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</si>
  <si>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</si>
  <si>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</si>
  <si>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</si>
  <si>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</si>
  <si>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</si>
  <si>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</si>
  <si>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</si>
  <si>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</si>
  <si>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</si>
  <si>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</si>
  <si>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</si>
  <si>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</si>
  <si>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</si>
  <si>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</si>
  <si>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</si>
  <si>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</si>
  <si>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</si>
  <si>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</si>
  <si>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</si>
  <si>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</si>
  <si>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</si>
  <si>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</si>
  <si>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</si>
  <si>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</si>
  <si>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</si>
  <si>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</si>
  <si>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</si>
  <si>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</si>
  <si>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</si>
  <si>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</si>
  <si>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</si>
  <si>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</si>
  <si>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</si>
  <si>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</si>
  <si>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</si>
  <si>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</si>
  <si>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</si>
  <si>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</si>
  <si>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</si>
  <si>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</si>
  <si>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</si>
  <si>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</si>
  <si>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</si>
  <si>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</si>
  <si>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</si>
  <si>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</si>
  <si>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</si>
  <si>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</si>
  <si>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</si>
  <si>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</si>
  <si>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</si>
  <si>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</si>
  <si>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</si>
  <si>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</si>
  <si>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</si>
  <si>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</si>
  <si>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</si>
  <si>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</si>
  <si>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</si>
  <si>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</si>
  <si>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</si>
  <si>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</si>
  <si>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</si>
  <si>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</si>
  <si>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</si>
  <si>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</si>
  <si>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</si>
  <si>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</si>
  <si>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</si>
  <si>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</si>
  <si>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</si>
  <si>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</si>
  <si>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</si>
  <si>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</si>
  <si>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</si>
  <si>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</si>
  <si>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</si>
  <si>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</si>
  <si>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</si>
  <si>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</si>
  <si>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</si>
  <si>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</si>
  <si>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</si>
  <si>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</si>
  <si>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</si>
  <si>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</si>
  <si>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</si>
  <si>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</si>
  <si>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</si>
  <si>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</si>
  <si>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</si>
  <si>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</si>
  <si>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</si>
  <si>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</si>
  <si>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</si>
  <si>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</si>
  <si>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</si>
  <si>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</si>
  <si>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</si>
  <si>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</si>
  <si>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</si>
  <si>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</si>
  <si>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</si>
  <si>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</si>
  <si>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</si>
  <si>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</si>
  <si>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</si>
  <si>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</si>
  <si>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</si>
  <si>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</si>
  <si>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</si>
  <si>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</si>
  <si>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</si>
  <si>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</si>
  <si>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</si>
  <si>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</si>
  <si>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</si>
  <si>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</si>
  <si>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</si>
  <si>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</si>
  <si>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</si>
  <si>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</si>
  <si>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</si>
  <si>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</si>
  <si>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</si>
  <si>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</si>
  <si>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</si>
  <si>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</si>
  <si>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</si>
  <si>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</si>
  <si>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</si>
  <si>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</si>
  <si>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</si>
  <si>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</si>
  <si>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</si>
  <si>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</si>
  <si>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</si>
  <si>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</si>
  <si>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</si>
  <si>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</si>
  <si>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</si>
  <si>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</si>
  <si>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</si>
  <si>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</si>
  <si>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</si>
  <si>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</si>
  <si>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</si>
  <si>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</si>
  <si>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</si>
  <si>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</si>
  <si>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</si>
  <si>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</si>
  <si>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</si>
  <si>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</si>
  <si>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</si>
  <si>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</si>
  <si>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</si>
  <si>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</si>
  <si>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</si>
  <si>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</si>
  <si>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</si>
  <si>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</si>
  <si>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</si>
  <si>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</si>
  <si>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</si>
  <si>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</si>
  <si>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</si>
  <si>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</si>
  <si>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</si>
  <si>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</si>
  <si>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</si>
  <si>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</si>
  <si>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</si>
  <si>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</si>
  <si>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</si>
  <si>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</si>
  <si>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</si>
  <si>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</si>
  <si>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</si>
  <si>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</si>
  <si>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</si>
  <si>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</si>
  <si>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</si>
  <si>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</si>
  <si>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</si>
  <si>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</si>
  <si>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</si>
  <si>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</si>
  <si>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</si>
  <si>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</si>
  <si>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</si>
  <si>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</si>
  <si>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</si>
  <si>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</si>
  <si>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</si>
  <si>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</si>
  <si>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</si>
  <si>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</si>
  <si>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</si>
  <si>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</si>
  <si>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</si>
  <si>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</si>
  <si>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</si>
  <si>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</si>
  <si>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</si>
  <si>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</si>
  <si>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</si>
  <si>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</si>
  <si>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</si>
  <si>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</si>
  <si>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</si>
  <si>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</si>
  <si>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</si>
  <si>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</si>
  <si>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</si>
  <si>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</si>
  <si>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</si>
  <si>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</si>
  <si>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</si>
  <si>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</si>
  <si>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</si>
  <si>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</si>
  <si>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</si>
  <si>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</si>
  <si>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</si>
  <si>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</si>
  <si>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</si>
  <si>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</si>
  <si>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</si>
  <si>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</si>
  <si>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</si>
  <si>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</si>
  <si>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</si>
  <si>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</si>
  <si>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</si>
  <si>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</si>
  <si>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</si>
  <si>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</si>
  <si>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</si>
  <si>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</si>
  <si>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</si>
  <si>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</si>
  <si>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</si>
  <si>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</si>
  <si>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</si>
  <si>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</si>
  <si>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</si>
  <si>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</si>
  <si>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</si>
  <si>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</si>
  <si>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</si>
  <si>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</si>
  <si>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</si>
  <si>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</si>
  <si>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</si>
  <si>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</si>
  <si>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</si>
  <si>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</si>
  <si>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</si>
  <si>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</si>
  <si>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</si>
  <si>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</si>
  <si>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</si>
  <si>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</si>
  <si>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</si>
  <si>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</si>
  <si>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</si>
  <si>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</si>
  <si>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</si>
  <si>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</si>
  <si>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</si>
  <si>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</si>
  <si>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</si>
  <si>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</si>
  <si>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</si>
  <si>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</si>
  <si>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</si>
  <si>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</si>
  <si>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</si>
  <si>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</si>
  <si>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</si>
  <si>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</si>
  <si>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</si>
  <si>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</si>
  <si>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</si>
  <si>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</si>
  <si>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</si>
  <si>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</si>
  <si>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</si>
  <si>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</si>
  <si>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</si>
  <si>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</si>
  <si>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</si>
  <si>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</si>
  <si>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</si>
  <si>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</si>
  <si>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</si>
  <si>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</si>
  <si>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</si>
  <si>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</si>
  <si>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</si>
  <si>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</si>
  <si>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</si>
  <si>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</si>
  <si>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</si>
  <si>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</si>
  <si>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</si>
  <si>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</si>
  <si>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</si>
  <si>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</si>
  <si>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</si>
  <si>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</si>
  <si>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</si>
  <si>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</si>
  <si>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</si>
  <si>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</si>
  <si>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</si>
  <si>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</si>
  <si>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</si>
  <si>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</si>
  <si>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</si>
  <si>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</si>
  <si>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</si>
  <si>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</si>
  <si>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</si>
  <si>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</si>
  <si>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</si>
  <si>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</si>
  <si>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</si>
  <si>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</si>
  <si>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</si>
  <si>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</si>
  <si>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</si>
  <si>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</si>
  <si>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</si>
  <si>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</si>
  <si>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</si>
  <si>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</si>
  <si>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</si>
  <si>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</si>
  <si>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</si>
  <si>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</si>
  <si>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</si>
  <si>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</si>
  <si>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</si>
  <si>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</si>
  <si>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</si>
  <si>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</si>
  <si>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</si>
  <si>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</si>
  <si>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</si>
  <si>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</si>
  <si>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</si>
  <si>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</si>
  <si>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</si>
  <si>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</si>
  <si>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</si>
  <si>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</si>
  <si>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</si>
  <si>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</si>
  <si>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</si>
  <si>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</si>
  <si>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</si>
  <si>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</si>
  <si>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</si>
  <si>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</si>
  <si>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</si>
  <si>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</si>
  <si>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</si>
  <si>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</si>
  <si>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</si>
  <si>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</si>
  <si>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</si>
  <si>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</si>
  <si>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</si>
  <si>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</si>
  <si>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</si>
  <si>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</si>
  <si>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</si>
  <si>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</si>
  <si>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</si>
  <si>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</si>
  <si>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</si>
  <si>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</si>
  <si>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</si>
  <si>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</si>
  <si>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</si>
  <si>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</si>
  <si>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</si>
  <si>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</si>
  <si>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</si>
  <si>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</si>
  <si>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</si>
  <si>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</si>
  <si>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</si>
  <si>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</si>
  <si>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</si>
  <si>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</si>
  <si>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</si>
  <si>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</si>
  <si>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</si>
  <si>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</si>
  <si>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</si>
  <si>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</si>
  <si>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</si>
  <si>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</si>
  <si>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</si>
  <si>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</si>
  <si>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</si>
  <si>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</si>
  <si>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</si>
  <si>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</si>
  <si>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</si>
  <si>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</si>
  <si>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</si>
  <si>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</si>
  <si>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</si>
  <si>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</si>
  <si>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</si>
  <si>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</si>
  <si>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</si>
  <si>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</si>
  <si>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</si>
  <si>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</si>
  <si>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</si>
  <si>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</si>
  <si>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</si>
  <si>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</si>
  <si>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</si>
  <si>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</si>
  <si>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</si>
  <si>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</si>
  <si>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</si>
  <si>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</si>
  <si>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</si>
  <si>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</si>
  <si>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</si>
  <si>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</si>
  <si>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</si>
  <si>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</si>
  <si>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</si>
  <si>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</si>
  <si>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</si>
  <si>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</si>
  <si>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</si>
  <si>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</si>
  <si>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</si>
  <si>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</si>
  <si>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</si>
  <si>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</si>
  <si>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</si>
  <si>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</si>
  <si>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</si>
  <si>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</si>
  <si>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</si>
  <si>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</si>
  <si>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</si>
  <si>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</si>
  <si>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</si>
  <si>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</si>
  <si>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</si>
  <si>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</si>
  <si>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</si>
  <si>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</si>
  <si>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</si>
  <si>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</si>
  <si>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</si>
  <si>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</si>
  <si>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</si>
  <si>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</si>
  <si>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</si>
  <si>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</si>
  <si>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</si>
  <si>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</si>
  <si>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</si>
  <si>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</si>
  <si>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</si>
  <si>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</si>
  <si>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</si>
  <si>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</si>
  <si>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</si>
  <si>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</si>
  <si>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</si>
  <si>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</si>
  <si>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</si>
  <si>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</si>
  <si>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</si>
  <si>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</si>
  <si>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</si>
  <si>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</si>
  <si>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</si>
  <si>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</si>
  <si>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</si>
  <si>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</si>
  <si>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</si>
  <si>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</si>
  <si>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</si>
  <si>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</si>
  <si>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</si>
  <si>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</si>
  <si>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</si>
  <si>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</si>
  <si>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</si>
  <si>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</si>
  <si>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</si>
  <si>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</si>
  <si>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</si>
  <si>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</si>
  <si>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</si>
  <si>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</si>
  <si>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</si>
  <si>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</si>
  <si>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</si>
  <si>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</si>
  <si>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</si>
  <si>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</si>
  <si>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</si>
  <si>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</si>
  <si>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</si>
  <si>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</si>
  <si>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</si>
  <si>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</si>
  <si>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</si>
  <si>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</si>
  <si>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</si>
  <si>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</si>
  <si>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</si>
  <si>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</si>
  <si>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</si>
  <si>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</si>
  <si>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</si>
  <si>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</si>
  <si>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</si>
  <si>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</si>
  <si>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</si>
  <si>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</si>
  <si>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</si>
  <si>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</si>
  <si>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</si>
  <si>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</si>
  <si>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</si>
  <si>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</si>
  <si>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</si>
  <si>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</si>
  <si>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</si>
  <si>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</si>
  <si>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</si>
  <si>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</si>
  <si>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</si>
  <si>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</si>
  <si>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</si>
  <si>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</si>
  <si>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</si>
  <si>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</si>
  <si>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</si>
  <si>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</si>
  <si>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</si>
  <si>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</si>
  <si>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</si>
  <si>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</si>
  <si>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</si>
  <si>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</si>
  <si>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</si>
  <si>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</si>
  <si>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</si>
  <si>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</si>
  <si>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</si>
  <si>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</si>
  <si>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</si>
  <si>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</si>
  <si>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</si>
  <si>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</si>
  <si>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</si>
  <si>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</si>
  <si>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</si>
  <si>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</si>
  <si>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</si>
  <si>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</si>
  <si>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</si>
  <si>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</si>
  <si>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</si>
  <si>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</si>
  <si>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</si>
  <si>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</si>
  <si>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</si>
  <si>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</si>
  <si>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</si>
  <si>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</si>
  <si>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</si>
  <si>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</si>
  <si>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</si>
  <si>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</si>
  <si>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</si>
  <si>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</si>
  <si>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</si>
  <si>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</si>
  <si>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</si>
  <si>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</si>
  <si>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</si>
  <si>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</si>
  <si>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</si>
  <si>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</si>
  <si>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</si>
  <si>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</si>
  <si>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</si>
  <si>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</si>
  <si>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</si>
  <si>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</si>
  <si>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</si>
  <si>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</si>
  <si>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</si>
  <si>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</si>
  <si>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</si>
  <si>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</si>
  <si>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</si>
  <si>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</si>
  <si>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</si>
  <si>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</si>
  <si>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</si>
  <si>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</si>
  <si>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</si>
  <si>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</si>
  <si>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</si>
  <si>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</si>
  <si>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</si>
  <si>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</si>
  <si>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</si>
  <si>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</si>
  <si>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</si>
  <si>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</si>
  <si>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</si>
  <si>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</si>
  <si>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</si>
  <si>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</si>
  <si>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</si>
  <si>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</si>
  <si>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</si>
  <si>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</si>
  <si>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</si>
  <si>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</si>
  <si>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</si>
  <si>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</si>
  <si>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</si>
  <si>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</si>
  <si>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</si>
  <si>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</si>
  <si>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</si>
  <si>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</si>
  <si>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</si>
  <si>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</si>
  <si>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</si>
  <si>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</si>
  <si>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</si>
  <si>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</si>
  <si>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</si>
  <si>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</si>
  <si>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</si>
  <si>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</si>
  <si>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</si>
  <si>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</si>
  <si>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</si>
  <si>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</si>
  <si>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</si>
  <si>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</si>
  <si>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</si>
  <si>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</si>
  <si>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</si>
  <si>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</si>
  <si>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</si>
  <si>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</si>
  <si>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</si>
  <si>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</si>
  <si>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</si>
  <si>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</si>
  <si>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</si>
  <si>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</si>
  <si>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</si>
  <si>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</si>
  <si>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</si>
  <si>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</si>
  <si>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</si>
  <si>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</si>
  <si>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</si>
  <si>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</si>
  <si>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</si>
  <si>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</si>
  <si>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</si>
  <si>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</si>
  <si>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</si>
  <si>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</si>
  <si>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</si>
  <si>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</si>
  <si>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</si>
  <si>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</si>
  <si>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</si>
  <si>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</si>
  <si>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</si>
  <si>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</si>
  <si>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</si>
  <si>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</si>
  <si>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</si>
  <si>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</si>
  <si>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</si>
  <si>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</si>
  <si>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</si>
  <si>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</si>
  <si>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</si>
  <si>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</si>
  <si>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</si>
  <si>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</si>
  <si>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</si>
  <si>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</si>
  <si>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</si>
  <si>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</si>
  <si>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</si>
  <si>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</si>
  <si>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</si>
  <si>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</si>
  <si>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</si>
  <si>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</si>
  <si>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</si>
  <si>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</si>
  <si>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</si>
  <si>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</si>
  <si>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</si>
  <si>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</si>
  <si>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</si>
  <si>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</si>
  <si>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</si>
  <si>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</si>
  <si>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</si>
  <si>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</si>
  <si>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</si>
  <si>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</si>
  <si>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</si>
  <si>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</si>
  <si>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</si>
  <si>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</si>
  <si>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</si>
  <si>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</si>
  <si>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</si>
  <si>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</si>
  <si>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</si>
  <si>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</si>
  <si>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</si>
  <si>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</si>
  <si>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</si>
  <si>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</si>
  <si>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</si>
  <si>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</si>
  <si>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</si>
  <si>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</si>
  <si>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</si>
  <si>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</si>
  <si>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</si>
  <si>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</si>
  <si>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</si>
  <si>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</si>
  <si>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</si>
  <si>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</si>
  <si>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</si>
  <si>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</si>
  <si>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</si>
  <si>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</si>
  <si>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</si>
  <si>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</si>
  <si>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</si>
  <si>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</si>
  <si>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</si>
  <si>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</si>
  <si>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</si>
  <si>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</si>
  <si>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</si>
  <si>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</si>
  <si>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</si>
  <si>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</si>
  <si>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</si>
  <si>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</si>
  <si>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</si>
  <si>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</si>
  <si>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</si>
  <si>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</si>
  <si>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</si>
  <si>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</si>
  <si>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</si>
  <si>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</si>
  <si>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</si>
  <si>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</si>
  <si>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</si>
  <si>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</si>
  <si>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</si>
  <si>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</si>
  <si>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</si>
  <si>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</si>
  <si>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</si>
  <si>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</si>
  <si>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</si>
  <si>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</si>
  <si>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</si>
  <si>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</si>
  <si>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</si>
  <si>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</si>
  <si>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</si>
  <si>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</si>
  <si>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</si>
  <si>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</si>
  <si>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</si>
  <si>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</si>
  <si>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</si>
  <si>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</si>
  <si>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</si>
  <si>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</si>
  <si>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</si>
  <si>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</si>
  <si>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</si>
  <si>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</si>
  <si>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</si>
  <si>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</si>
  <si>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</si>
  <si>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</si>
  <si>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</si>
  <si>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</si>
  <si>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</si>
  <si>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</si>
  <si>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</si>
  <si>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</si>
  <si>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</si>
  <si>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</si>
  <si>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</si>
  <si>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</si>
  <si>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</si>
  <si>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</si>
  <si>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</si>
  <si>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</si>
  <si>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</si>
  <si>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</si>
  <si>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</si>
  <si>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</si>
  <si>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</si>
  <si>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</si>
  <si>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</si>
  <si>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</si>
  <si>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</si>
  <si>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</si>
  <si>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</si>
  <si>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</si>
  <si>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</si>
  <si>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</si>
  <si>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</si>
  <si>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</si>
  <si>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</si>
  <si>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</si>
  <si>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</si>
  <si>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</si>
  <si>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</si>
  <si>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</si>
  <si>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</si>
  <si>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</si>
  <si>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</si>
  <si>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</si>
  <si>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</si>
  <si>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</si>
  <si>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</si>
  <si>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</si>
  <si>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</si>
  <si>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</si>
  <si>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</si>
  <si>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</si>
  <si>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</si>
  <si>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</si>
  <si>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</si>
  <si>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</si>
  <si>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</si>
  <si>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</si>
  <si>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</si>
  <si>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</si>
  <si>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</si>
  <si>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</si>
  <si>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</si>
  <si>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</si>
  <si>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</si>
  <si>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</si>
  <si>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</si>
  <si>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</si>
  <si>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</si>
  <si>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</si>
  <si>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</si>
  <si>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</si>
  <si>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</si>
  <si>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</si>
  <si>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</si>
  <si>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</si>
  <si>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</si>
  <si>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</si>
  <si>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</si>
  <si>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</si>
  <si>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</si>
  <si>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</si>
  <si>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</si>
  <si>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</si>
  <si>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</si>
  <si>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</si>
  <si>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</si>
  <si>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</si>
  <si>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</si>
  <si>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</si>
  <si>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</si>
  <si>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</si>
  <si>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</si>
  <si>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</si>
  <si>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</si>
  <si>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</si>
  <si>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</si>
  <si>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</si>
  <si>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</si>
  <si>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</si>
  <si>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</si>
  <si>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</si>
  <si>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</si>
  <si>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</si>
  <si>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</si>
  <si>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</si>
  <si>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</si>
  <si>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</si>
  <si>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</si>
  <si>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</si>
  <si>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</si>
  <si>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</si>
  <si>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</si>
  <si>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</si>
  <si>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</si>
  <si>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</si>
  <si>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</si>
  <si>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</si>
  <si>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</si>
  <si>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</si>
  <si>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</si>
  <si>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</si>
  <si>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</si>
  <si>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</si>
  <si>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</si>
  <si>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</si>
  <si>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</si>
  <si>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</si>
  <si>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</si>
  <si>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</si>
  <si>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</si>
  <si>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</si>
  <si>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</si>
  <si>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</si>
  <si>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</si>
  <si>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</si>
  <si>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</si>
  <si>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</si>
  <si>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</si>
  <si>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</si>
  <si>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</si>
  <si>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</si>
  <si>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</si>
  <si>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</si>
  <si>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</si>
  <si>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</si>
  <si>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</si>
  <si>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</si>
  <si>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</si>
  <si>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</si>
  <si>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</si>
  <si>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</si>
  <si>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</si>
  <si>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</si>
  <si>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</si>
  <si>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</si>
  <si>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</si>
  <si>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</si>
  <si>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</si>
  <si>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</si>
  <si>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</si>
  <si>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</si>
  <si>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</si>
  <si>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</si>
  <si>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</si>
  <si>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</si>
  <si>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</si>
  <si>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</si>
  <si>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</si>
  <si>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</si>
  <si>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</si>
  <si>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</si>
  <si>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</si>
  <si>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</si>
  <si>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</si>
  <si>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</si>
  <si>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</si>
  <si>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</si>
  <si>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</si>
  <si>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</si>
  <si>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</si>
  <si>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</si>
  <si>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</si>
  <si>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</si>
  <si>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</si>
  <si>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</si>
  <si>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</si>
  <si>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</si>
  <si>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</si>
  <si>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</si>
  <si>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</si>
  <si>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</si>
  <si>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</si>
  <si>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</si>
  <si>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</si>
  <si>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</si>
  <si>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</si>
  <si>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</si>
  <si>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</si>
  <si>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</si>
  <si>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</si>
  <si>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</si>
  <si>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</si>
  <si>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</si>
  <si>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</si>
  <si>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</si>
  <si>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</si>
  <si>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</si>
  <si>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</si>
  <si>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</si>
  <si>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</si>
  <si>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</si>
  <si>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</si>
  <si>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</si>
  <si>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</si>
  <si>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</si>
  <si>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</si>
  <si>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</si>
  <si>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</si>
  <si>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</si>
  <si>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</si>
  <si>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</si>
  <si>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</si>
  <si>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</si>
  <si>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</si>
  <si>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</si>
  <si>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</si>
  <si>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</si>
  <si>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</si>
  <si>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</si>
  <si>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</si>
  <si>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</si>
  <si>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</si>
  <si>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</si>
  <si>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</si>
  <si>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</si>
  <si>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</si>
  <si>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</si>
  <si>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</si>
  <si>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</si>
  <si>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</si>
  <si>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</si>
  <si>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</si>
  <si>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</si>
  <si>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</si>
  <si>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</si>
  <si>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</si>
  <si>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</si>
  <si>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</si>
  <si>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</si>
  <si>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</si>
  <si>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</si>
  <si>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</si>
  <si>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</si>
  <si>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</si>
  <si>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</si>
  <si>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</si>
  <si>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</si>
  <si>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</si>
  <si>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</si>
  <si>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</si>
  <si>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</si>
  <si>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</si>
  <si>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</si>
  <si>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</si>
  <si>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</si>
  <si>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</si>
  <si>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</si>
  <si>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</si>
  <si>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</si>
  <si>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</si>
  <si>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</si>
  <si>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</si>
  <si>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</si>
  <si>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</si>
  <si>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</si>
  <si>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</si>
  <si>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</si>
  <si>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</si>
  <si>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</si>
  <si>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</si>
  <si>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</si>
  <si>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</si>
  <si>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</si>
  <si>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</si>
  <si>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</si>
  <si>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</si>
  <si>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</si>
  <si>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</si>
  <si>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</si>
  <si>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</si>
  <si>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</si>
  <si>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</si>
  <si>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</si>
  <si>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</si>
  <si>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</si>
  <si>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</si>
  <si>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</si>
  <si>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</si>
  <si>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</si>
  <si>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</si>
  <si>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</si>
  <si>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</si>
  <si>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</si>
  <si>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</si>
  <si>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</si>
  <si>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</si>
  <si>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</si>
  <si>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</si>
  <si>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</si>
  <si>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</si>
  <si>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</si>
  <si>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</si>
  <si>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</si>
  <si>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</si>
  <si>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</si>
  <si>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</si>
  <si>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</si>
  <si>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</si>
  <si>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</si>
  <si>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</si>
  <si>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</si>
  <si>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</si>
  <si>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</si>
  <si>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</si>
  <si>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</si>
  <si>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</si>
  <si>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</si>
  <si>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</si>
  <si>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</si>
  <si>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</si>
  <si>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</si>
  <si>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</si>
  <si>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</si>
  <si>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</si>
  <si>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</si>
  <si>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</si>
  <si>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</si>
  <si>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</si>
  <si>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</si>
  <si>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</si>
  <si>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</si>
  <si>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</si>
  <si>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</si>
  <si>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</si>
  <si>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</si>
  <si>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</si>
  <si>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</si>
  <si>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</si>
  <si>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</si>
  <si>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</si>
  <si>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</si>
  <si>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</si>
  <si>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</si>
  <si>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</si>
  <si>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</si>
  <si>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</si>
  <si>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</si>
  <si>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</si>
  <si>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</si>
  <si>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</si>
  <si>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</si>
  <si>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</si>
  <si>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</si>
  <si>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</si>
  <si>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</si>
  <si>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</si>
  <si>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</si>
  <si>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</si>
  <si>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</si>
  <si>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</si>
  <si>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</si>
  <si>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</si>
  <si>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</si>
  <si>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</si>
  <si>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</si>
  <si>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</si>
  <si>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</si>
  <si>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</si>
  <si>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</si>
  <si>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</si>
  <si>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</si>
  <si>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</si>
  <si>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</si>
  <si>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</si>
  <si>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</si>
  <si>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</si>
  <si>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</si>
  <si>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</si>
  <si>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</si>
  <si>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</si>
  <si>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</si>
  <si>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</si>
  <si>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</si>
  <si>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</si>
  <si>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</si>
  <si>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</si>
  <si>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</si>
  <si>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</si>
  <si>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</si>
  <si>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</si>
  <si>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</si>
  <si>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</si>
  <si>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</si>
  <si>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</si>
  <si>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</si>
  <si>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</si>
  <si>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</si>
  <si>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</si>
  <si>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</si>
  <si>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</si>
  <si>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</si>
  <si>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</si>
  <si>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</si>
  <si>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</si>
  <si>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</si>
  <si>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</si>
  <si>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</si>
  <si>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</si>
  <si>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</si>
  <si>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</si>
  <si>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</si>
  <si>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</si>
  <si>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</si>
  <si>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</si>
  <si>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</si>
  <si>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</si>
  <si>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</si>
  <si>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</si>
  <si>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</si>
  <si>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</si>
  <si>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</si>
  <si>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</si>
  <si>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</si>
  <si>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</si>
  <si>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</si>
  <si>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</si>
  <si>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</si>
  <si>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</si>
  <si>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</si>
  <si>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</si>
  <si>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</si>
  <si>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</si>
  <si>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</si>
  <si>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</si>
  <si>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</si>
  <si>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</si>
  <si>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</si>
  <si>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</si>
  <si>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</si>
  <si>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</si>
  <si>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</si>
  <si>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</si>
  <si>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</si>
  <si>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</si>
  <si>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</si>
  <si>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</si>
  <si>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</si>
  <si>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</si>
  <si>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</si>
  <si>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</si>
  <si>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</si>
  <si>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</si>
  <si>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</si>
  <si>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</si>
  <si>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</si>
  <si>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</si>
  <si>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</si>
  <si>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</si>
  <si>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</si>
  <si>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</si>
  <si>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</si>
  <si>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</si>
  <si>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</si>
  <si>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</si>
  <si>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</si>
  <si>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</si>
  <si>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</si>
  <si>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</si>
  <si>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</si>
  <si>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</si>
  <si>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</si>
  <si>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</si>
  <si>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</si>
  <si>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</si>
  <si>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</si>
  <si>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</si>
  <si>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</si>
  <si>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</si>
  <si>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</si>
  <si>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</si>
  <si>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</si>
  <si>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</si>
  <si>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</si>
  <si>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</si>
  <si>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</si>
  <si>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</si>
  <si>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</si>
  <si>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</si>
  <si>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</si>
  <si>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</si>
  <si>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</si>
  <si>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</si>
  <si>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</si>
  <si>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</si>
  <si>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</si>
  <si>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</si>
  <si>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</si>
  <si>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</si>
  <si>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</si>
  <si>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</si>
  <si>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</si>
  <si>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</si>
  <si>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</si>
  <si>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</si>
  <si>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</si>
  <si>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</si>
  <si>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</si>
  <si>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</si>
  <si>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</si>
  <si>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</si>
  <si>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</si>
  <si>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</si>
  <si>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</si>
  <si>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</si>
  <si>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</si>
  <si>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</si>
  <si>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</si>
  <si>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</si>
  <si>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</si>
  <si>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</si>
  <si>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</si>
  <si>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</si>
  <si>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</si>
  <si>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</si>
  <si>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</si>
  <si>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</si>
  <si>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</si>
  <si>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</si>
  <si>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</si>
  <si>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</si>
  <si>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</si>
  <si>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</si>
  <si>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</si>
  <si>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</si>
  <si>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</si>
  <si>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</si>
  <si>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</si>
  <si>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</si>
  <si>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</si>
  <si>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</si>
  <si>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</si>
  <si>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</si>
  <si>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</si>
  <si>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</si>
  <si>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</si>
  <si>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</si>
  <si>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</si>
  <si>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</si>
  <si>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</si>
  <si>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</si>
  <si>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</si>
  <si>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</si>
  <si>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</si>
  <si>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</si>
  <si>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</si>
  <si>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</si>
  <si>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</si>
  <si>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</si>
  <si>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</si>
  <si>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</si>
  <si>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</si>
  <si>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</si>
  <si>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</si>
  <si>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</si>
  <si>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</si>
  <si>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</si>
  <si>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</si>
  <si>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</si>
  <si>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</si>
  <si>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</si>
  <si>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</si>
  <si>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</si>
  <si>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</si>
  <si>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</si>
  <si>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</si>
  <si>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</si>
  <si>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</si>
  <si>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</si>
  <si>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</si>
  <si>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</si>
  <si>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</si>
  <si>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</si>
  <si>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</si>
  <si>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</si>
  <si>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</si>
  <si>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</si>
  <si>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</si>
  <si>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</si>
  <si>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</si>
  <si>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</si>
  <si>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</si>
  <si>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</si>
  <si>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</si>
  <si>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</si>
  <si>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</si>
  <si>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</si>
  <si>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</si>
  <si>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</si>
  <si>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</si>
  <si>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</si>
  <si>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</si>
  <si>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</si>
  <si>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</si>
  <si>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</si>
  <si>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</si>
  <si>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</si>
  <si>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</si>
  <si>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</si>
  <si>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</si>
  <si>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</si>
  <si>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</si>
  <si>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</si>
  <si>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</si>
  <si>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</si>
  <si>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</si>
  <si>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</si>
  <si>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</si>
  <si>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</si>
  <si>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</si>
  <si>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</si>
  <si>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</si>
  <si>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</si>
  <si>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</si>
  <si>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</si>
  <si>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</si>
  <si>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</si>
  <si>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</si>
  <si>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</si>
  <si>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</si>
  <si>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</si>
  <si>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</si>
  <si>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</si>
  <si>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</si>
  <si>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</si>
  <si>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</si>
  <si>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</si>
  <si>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</si>
  <si>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</si>
  <si>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</si>
  <si>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</si>
  <si>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</si>
  <si>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</si>
  <si>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</si>
  <si>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</si>
  <si>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</si>
  <si>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</si>
  <si>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</si>
  <si>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</si>
  <si>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</si>
  <si>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</si>
  <si>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</si>
  <si>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</si>
  <si>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</si>
  <si>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</si>
  <si>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</si>
  <si>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</si>
  <si>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</si>
  <si>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</si>
  <si>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</si>
  <si>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</si>
  <si>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</si>
  <si>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</si>
  <si>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</si>
  <si>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</si>
  <si>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</si>
  <si>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</si>
  <si>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</si>
  <si>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</si>
  <si>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</si>
  <si>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</si>
  <si>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</si>
  <si>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</si>
  <si>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</si>
  <si>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</si>
  <si>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</si>
  <si>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</si>
  <si>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</si>
  <si>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</si>
  <si>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</si>
  <si>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</si>
  <si>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</si>
  <si>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</si>
  <si>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</si>
  <si>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</si>
  <si>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</si>
  <si>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</si>
  <si>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</si>
  <si>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</si>
  <si>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</si>
  <si>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</si>
  <si>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</si>
  <si>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</si>
  <si>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</si>
  <si>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</si>
  <si>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</si>
  <si>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</si>
  <si>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</si>
  <si>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</si>
  <si>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</si>
  <si>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</si>
  <si>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</si>
  <si>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</si>
  <si>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</si>
  <si>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</si>
  <si>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</si>
  <si>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</si>
  <si>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</si>
  <si>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</si>
  <si>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</si>
  <si>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</si>
  <si>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</si>
  <si>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</si>
  <si>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</si>
  <si>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</si>
  <si>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</si>
  <si>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</si>
  <si>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</si>
  <si>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</si>
  <si>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</si>
  <si>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</si>
  <si>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</si>
  <si>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</si>
  <si>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</si>
  <si>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</si>
  <si>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</si>
  <si>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</si>
  <si>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</si>
  <si>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</si>
  <si>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</si>
  <si>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</si>
  <si>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</si>
  <si>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</si>
  <si>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</si>
  <si>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</si>
  <si>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</si>
  <si>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</si>
  <si>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</si>
  <si>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</si>
  <si>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</si>
  <si>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</si>
  <si>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</si>
  <si>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</si>
  <si>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</si>
  <si>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</si>
  <si>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</si>
  <si>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</si>
  <si>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</si>
  <si>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</si>
  <si>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</si>
  <si>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</si>
  <si>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</si>
  <si>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</si>
  <si>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</si>
  <si>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</si>
  <si>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</si>
  <si>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</si>
  <si>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</si>
  <si>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</si>
  <si>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</si>
  <si>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</si>
  <si>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</si>
  <si>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</si>
  <si>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</si>
  <si>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</si>
  <si>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</si>
  <si>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</si>
  <si>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</si>
  <si>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</si>
  <si>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</si>
  <si>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</si>
  <si>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</si>
  <si>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</si>
  <si>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</si>
  <si>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</si>
  <si>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</si>
  <si>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</si>
  <si>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</si>
  <si>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</si>
  <si>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</si>
  <si>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</si>
  <si>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</si>
  <si>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</si>
  <si>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</si>
  <si>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</si>
  <si>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</si>
  <si>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</si>
  <si>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</si>
  <si>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</si>
  <si>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</si>
  <si>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</si>
  <si>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</si>
  <si>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</si>
  <si>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</si>
  <si>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</si>
  <si>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</si>
  <si>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</si>
  <si>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</si>
  <si>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</si>
  <si>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</si>
  <si>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</si>
  <si>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</si>
  <si>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</si>
  <si>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</si>
  <si>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</si>
  <si>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</si>
  <si>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</si>
  <si>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</si>
  <si>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</si>
  <si>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</si>
  <si>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</si>
  <si>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</si>
  <si>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</si>
  <si>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</si>
  <si>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</si>
  <si>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</si>
  <si>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</si>
  <si>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</si>
  <si>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</si>
  <si>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</si>
  <si>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</si>
  <si>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</si>
  <si>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</si>
  <si>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</si>
  <si>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</si>
  <si>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</si>
  <si>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</si>
  <si>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</si>
  <si>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</si>
  <si>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</si>
  <si>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</si>
  <si>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</si>
  <si>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</si>
  <si>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</si>
  <si>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</si>
  <si>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</si>
  <si>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</si>
  <si>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</si>
  <si>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</si>
  <si>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</si>
  <si>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</si>
  <si>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</si>
  <si>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</si>
  <si>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</si>
  <si>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</si>
  <si>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</si>
  <si>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</si>
  <si>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</si>
  <si>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</si>
  <si>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</si>
  <si>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</si>
  <si>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</si>
  <si>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</si>
  <si>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</si>
  <si>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</si>
  <si>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</si>
  <si>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</si>
  <si>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</si>
  <si>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</si>
  <si>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</si>
  <si>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</si>
  <si>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</si>
  <si>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</si>
  <si>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</si>
  <si>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</si>
  <si>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</si>
  <si>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</si>
  <si>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</si>
  <si>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</si>
  <si>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</si>
  <si>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</si>
  <si>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</si>
  <si>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</si>
  <si>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</si>
  <si>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</si>
  <si>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</si>
  <si>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</si>
  <si>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</si>
  <si>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</si>
  <si>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</si>
  <si>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</si>
  <si>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</si>
  <si>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</si>
  <si>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</si>
  <si>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</si>
  <si>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</si>
  <si>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</si>
  <si>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</si>
  <si>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</si>
  <si>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</si>
  <si>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</si>
  <si>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</si>
  <si>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</si>
  <si>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</si>
  <si>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</si>
  <si>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</si>
  <si>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</si>
  <si>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</si>
  <si>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</si>
  <si>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</si>
  <si>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</si>
  <si>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</si>
  <si>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</si>
  <si>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</si>
  <si>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</si>
  <si>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</si>
  <si>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</si>
  <si>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</si>
  <si>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</si>
  <si>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</si>
  <si>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</si>
  <si>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</si>
  <si>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</si>
  <si>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</si>
  <si>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</si>
  <si>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</si>
  <si>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</si>
  <si>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</si>
  <si>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</si>
  <si>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</si>
  <si>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</si>
  <si>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</si>
  <si>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</si>
  <si>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</si>
  <si>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</si>
  <si>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</si>
  <si>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</si>
  <si>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</si>
  <si>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</si>
  <si>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</si>
  <si>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</si>
  <si>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</si>
  <si>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</si>
  <si>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</si>
  <si>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</si>
  <si>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</si>
  <si>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</si>
  <si>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</si>
  <si>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</si>
  <si>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</si>
  <si>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</si>
  <si>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</si>
  <si>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</si>
  <si>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</si>
  <si>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</si>
  <si>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</si>
  <si>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</si>
  <si>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</si>
  <si>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</si>
  <si>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</si>
  <si>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</si>
  <si>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</si>
  <si>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</si>
  <si>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</si>
  <si>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</si>
  <si>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</si>
  <si>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</si>
  <si>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</si>
  <si>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</si>
  <si>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</si>
  <si>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</si>
  <si>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</si>
  <si>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</si>
  <si>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</si>
  <si>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</si>
  <si>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</si>
  <si>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</si>
  <si>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</si>
  <si>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</si>
  <si>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</si>
  <si>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</si>
  <si>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</si>
  <si>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</si>
  <si>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</si>
  <si>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</si>
  <si>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</si>
  <si>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</si>
  <si>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</si>
  <si>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</si>
  <si>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</si>
  <si>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</si>
  <si>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</si>
  <si>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</si>
  <si>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</si>
  <si>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</si>
  <si>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</si>
  <si>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</si>
  <si>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</si>
  <si>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</si>
  <si>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</si>
  <si>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</si>
  <si>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</si>
  <si>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</si>
  <si>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</si>
  <si>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</si>
  <si>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</si>
  <si>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</si>
  <si>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</si>
  <si>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</si>
  <si>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</si>
  <si>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</si>
  <si>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</si>
  <si>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</si>
  <si>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</si>
  <si>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</si>
  <si>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</si>
  <si>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</si>
  <si>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</si>
  <si>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</si>
  <si>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</si>
  <si>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</si>
  <si>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</si>
  <si>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</si>
  <si>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</si>
  <si>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</si>
  <si>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</si>
  <si>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</si>
  <si>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</si>
  <si>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</si>
  <si>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</si>
  <si>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</si>
  <si>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</si>
  <si>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</si>
  <si>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</si>
  <si>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</si>
  <si>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</si>
  <si>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</si>
  <si>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</si>
  <si>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</si>
  <si>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</si>
  <si>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</si>
  <si>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</si>
  <si>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</si>
  <si>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</si>
  <si>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</si>
  <si>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</si>
  <si>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</si>
  <si>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</si>
  <si>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</si>
  <si>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</si>
  <si>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</si>
  <si>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</si>
  <si>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</si>
  <si>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</si>
  <si>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</si>
  <si>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</si>
  <si>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</si>
  <si>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</si>
  <si>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</si>
  <si>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</si>
  <si>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</si>
  <si>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</si>
  <si>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</si>
  <si>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</si>
  <si>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</si>
  <si>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</si>
  <si>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</si>
  <si>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</si>
  <si>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</si>
  <si>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</si>
  <si>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</si>
  <si>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</si>
  <si>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</si>
  <si>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</si>
  <si>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</si>
  <si>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</si>
  <si>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</si>
  <si>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</si>
  <si>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</si>
  <si>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</si>
  <si>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</si>
  <si>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</si>
  <si>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</si>
  <si>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</si>
  <si>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</si>
  <si>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</si>
  <si>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</si>
  <si>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</si>
  <si>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</si>
  <si>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</si>
  <si>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</si>
  <si>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</si>
  <si>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</si>
  <si>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</si>
  <si>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</si>
  <si>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</si>
  <si>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</si>
  <si>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</si>
  <si>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</si>
  <si>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</si>
  <si>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</si>
  <si>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</si>
  <si>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</si>
  <si>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</si>
  <si>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</si>
  <si>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</si>
  <si>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</si>
  <si>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</si>
  <si>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</si>
  <si>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</si>
  <si>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</si>
  <si>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</si>
  <si>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</si>
  <si>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</si>
  <si>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</si>
  <si>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</si>
  <si>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</si>
  <si>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</si>
  <si>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</si>
  <si>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</si>
  <si>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</si>
  <si>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</si>
  <si>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</si>
  <si>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</si>
  <si>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</si>
  <si>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</si>
  <si>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</si>
  <si>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</si>
  <si>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</si>
  <si>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</si>
  <si>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</si>
  <si>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</si>
  <si>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</si>
  <si>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</si>
  <si>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</si>
  <si>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</si>
  <si>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</si>
  <si>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</si>
  <si>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</si>
  <si>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</si>
  <si>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</si>
  <si>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</si>
  <si>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</si>
  <si>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</si>
  <si>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</si>
  <si>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</si>
  <si>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</si>
  <si>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</si>
  <si>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</si>
  <si>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</si>
  <si>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</si>
  <si>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</si>
  <si>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</si>
  <si>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</si>
  <si>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</si>
  <si>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</si>
  <si>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</si>
  <si>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</si>
  <si>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</si>
  <si>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</si>
  <si>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</si>
  <si>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</si>
  <si>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</si>
  <si>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</si>
  <si>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</si>
  <si>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</si>
  <si>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</si>
  <si>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</si>
  <si>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</si>
  <si>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</si>
  <si>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</si>
  <si>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</si>
  <si>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</si>
  <si>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</si>
  <si>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</si>
  <si>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</si>
  <si>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</si>
  <si>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</si>
  <si>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</si>
  <si>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</si>
  <si>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</si>
  <si>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</si>
  <si>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</si>
  <si>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</si>
  <si>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</si>
  <si>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</si>
  <si>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</si>
  <si>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</si>
  <si>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</si>
  <si>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</si>
  <si>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</si>
  <si>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</si>
  <si>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</si>
  <si>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</si>
  <si>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</si>
  <si>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</si>
  <si>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</si>
  <si>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</si>
  <si>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</si>
  <si>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</si>
  <si>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</si>
  <si>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</si>
  <si>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</si>
  <si>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</si>
  <si>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</si>
  <si>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</si>
  <si>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</si>
  <si>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</si>
  <si>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</si>
  <si>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</si>
  <si>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</si>
  <si>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</si>
  <si>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</si>
  <si>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</si>
  <si>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</si>
  <si>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</si>
  <si>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</si>
  <si>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</si>
  <si>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</si>
  <si>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</si>
  <si>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</si>
  <si>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</si>
  <si>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</si>
  <si>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</si>
  <si>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</si>
  <si>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</si>
  <si>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</si>
  <si>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</si>
  <si>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</si>
  <si>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</si>
  <si>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</si>
  <si>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</si>
  <si>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</si>
  <si>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</si>
  <si>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</si>
  <si>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</si>
  <si>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</si>
  <si>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</si>
  <si>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</si>
  <si>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</si>
  <si>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</si>
  <si>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</si>
  <si>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</si>
  <si>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</si>
  <si>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</si>
  <si>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</si>
  <si>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</si>
  <si>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</si>
  <si>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</si>
  <si>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</si>
  <si>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</si>
  <si>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</si>
  <si>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</si>
  <si>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</si>
  <si>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</si>
  <si>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</si>
  <si>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</si>
  <si>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</si>
  <si>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</si>
  <si>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</si>
  <si>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</si>
  <si>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</si>
  <si>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</si>
  <si>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</si>
  <si>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</si>
  <si>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</si>
  <si>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</si>
  <si>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</si>
  <si>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</si>
  <si>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</si>
  <si>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</si>
  <si>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</si>
  <si>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</si>
  <si>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</si>
  <si>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</si>
  <si>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</si>
  <si>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</si>
  <si>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</si>
  <si>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</si>
  <si>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</si>
  <si>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</si>
  <si>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</si>
  <si>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</si>
  <si>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</si>
  <si>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</si>
  <si>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</si>
  <si>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</si>
  <si>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</si>
  <si>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</si>
  <si>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</si>
  <si>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</si>
  <si>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</si>
  <si>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</si>
  <si>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</si>
  <si>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</si>
  <si>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</si>
  <si>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</si>
  <si>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</si>
  <si>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</si>
  <si>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</si>
  <si>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</si>
  <si>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</si>
  <si>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</si>
  <si>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</si>
  <si>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</si>
  <si>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</si>
  <si>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</si>
  <si>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</si>
  <si>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</si>
  <si>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</si>
  <si>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</si>
  <si>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</si>
  <si>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</si>
  <si>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</si>
  <si>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</si>
  <si>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</si>
  <si>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</si>
  <si>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</si>
  <si>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</si>
  <si>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</si>
  <si>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</si>
  <si>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</si>
  <si>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</si>
  <si>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</si>
  <si>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</si>
  <si>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</si>
  <si>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</si>
  <si>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</si>
  <si>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</si>
  <si>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</si>
  <si>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</si>
  <si>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</si>
  <si>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</si>
  <si>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</si>
  <si>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</si>
  <si>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</si>
  <si>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</si>
  <si>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</si>
  <si>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</si>
  <si>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</si>
  <si>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</si>
  <si>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</si>
  <si>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</si>
  <si>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</si>
  <si>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</si>
  <si>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</si>
  <si>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</si>
  <si>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</si>
  <si>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</si>
  <si>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</si>
  <si>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</si>
  <si>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</si>
  <si>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</si>
  <si>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</si>
  <si>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</si>
  <si>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</si>
  <si>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</si>
  <si>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</si>
  <si>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</si>
  <si>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</si>
  <si>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</si>
  <si>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</si>
  <si>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</si>
  <si>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</si>
  <si>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</si>
  <si>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</si>
  <si>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</si>
  <si>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</si>
  <si>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</si>
  <si>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</si>
  <si>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</si>
  <si>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</si>
  <si>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</si>
  <si>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</si>
  <si>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</si>
  <si>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</si>
  <si>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</si>
  <si>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</si>
  <si>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</si>
  <si>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</si>
  <si>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</si>
  <si>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</si>
  <si>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</si>
  <si>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</si>
  <si>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</si>
  <si>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</si>
  <si>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</si>
  <si>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</si>
  <si>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</si>
  <si>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</si>
  <si>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</si>
  <si>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</si>
  <si>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</si>
  <si>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</si>
  <si>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</si>
  <si>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</si>
  <si>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</si>
  <si>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</si>
  <si>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</si>
  <si>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</si>
  <si>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</si>
  <si>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</si>
  <si>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</si>
  <si>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</si>
  <si>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</si>
  <si>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</si>
  <si>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</si>
  <si>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</si>
  <si>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</si>
  <si>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</si>
  <si>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</si>
  <si>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</si>
  <si>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</si>
  <si>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</si>
  <si>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</si>
  <si>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</si>
  <si>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</si>
  <si>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</si>
  <si>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</si>
  <si>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</si>
  <si>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</si>
  <si>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</si>
  <si>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</si>
  <si>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</si>
  <si>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</si>
  <si>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</si>
  <si>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</si>
  <si>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</si>
  <si>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</si>
  <si>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</si>
  <si>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</si>
  <si>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</si>
  <si>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</si>
  <si>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</si>
  <si>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</si>
  <si>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</si>
  <si>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</si>
  <si>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</si>
  <si>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</si>
  <si>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</si>
  <si>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</si>
  <si>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</si>
  <si>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</si>
  <si>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</si>
  <si>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</si>
  <si>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</si>
  <si>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</si>
  <si>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</si>
  <si>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</si>
  <si>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</si>
  <si>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</si>
  <si>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</si>
  <si>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</si>
  <si>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</si>
  <si>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</si>
  <si>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</si>
  <si>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</si>
  <si>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</si>
  <si>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</si>
  <si>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</si>
  <si>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</si>
  <si>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</si>
  <si>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</si>
  <si>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</si>
  <si>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</si>
  <si>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</si>
  <si>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</si>
  <si>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</si>
  <si>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</si>
  <si>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</si>
  <si>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</si>
  <si>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</si>
  <si>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</si>
  <si>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</si>
  <si>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</si>
  <si>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</si>
  <si>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</si>
  <si>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</si>
  <si>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</si>
  <si>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</si>
  <si>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</si>
  <si>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</si>
  <si>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</si>
  <si>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</si>
  <si>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</si>
  <si>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</si>
  <si>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</si>
  <si>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</si>
  <si>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</si>
  <si>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</si>
  <si>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</si>
  <si>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</si>
  <si>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</si>
  <si>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</si>
  <si>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</si>
  <si>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</si>
  <si>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</si>
  <si>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</si>
  <si>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</si>
  <si>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</si>
  <si>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</si>
  <si>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</si>
  <si>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</si>
  <si>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</si>
  <si>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</si>
  <si>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</si>
  <si>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</si>
  <si>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</si>
  <si>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</si>
  <si>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</si>
  <si>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</si>
  <si>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</si>
  <si>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</si>
  <si>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</si>
  <si>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</si>
  <si>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</si>
  <si>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</si>
  <si>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</si>
  <si>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</si>
  <si>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</si>
  <si>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</si>
  <si>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</si>
  <si>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</si>
  <si>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</si>
  <si>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</si>
  <si>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</si>
  <si>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</si>
  <si>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</si>
  <si>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</si>
  <si>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</si>
  <si>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</si>
  <si>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</si>
  <si>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</si>
  <si>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</si>
  <si>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</si>
  <si>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</si>
  <si>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</si>
  <si>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</si>
  <si>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</si>
  <si>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</si>
  <si>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</si>
  <si>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</si>
  <si>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</si>
  <si>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</si>
  <si>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</si>
  <si>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</si>
  <si>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</si>
  <si>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</si>
  <si>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</si>
  <si>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</si>
  <si>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</si>
  <si>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</si>
  <si>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</si>
  <si>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</si>
  <si>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</si>
  <si>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</si>
  <si>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</si>
  <si>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</si>
  <si>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</si>
  <si>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</si>
  <si>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</si>
  <si>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</si>
  <si>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</si>
  <si>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</si>
  <si>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</si>
  <si>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</si>
  <si>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</si>
  <si>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</si>
  <si>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</si>
  <si>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</si>
  <si>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</si>
  <si>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</si>
  <si>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</si>
  <si>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</si>
  <si>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</si>
  <si>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</si>
  <si>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</si>
  <si>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</si>
  <si>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</si>
  <si>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</si>
  <si>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</si>
  <si>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</si>
  <si>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</si>
  <si>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</si>
  <si>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</si>
  <si>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</si>
  <si>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</si>
  <si>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</si>
  <si>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</si>
  <si>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</si>
  <si>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</si>
  <si>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</si>
  <si>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</si>
  <si>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</si>
  <si>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</si>
  <si>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</si>
  <si>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</si>
  <si>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</si>
  <si>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</si>
  <si>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</si>
  <si>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</si>
  <si>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</si>
  <si>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</si>
  <si>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</si>
  <si>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</si>
  <si>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</si>
  <si>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</si>
  <si>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</si>
  <si>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</si>
  <si>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</si>
  <si>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</si>
  <si>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</si>
  <si>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</si>
  <si>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</si>
  <si>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</si>
  <si>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</si>
  <si>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</si>
  <si>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</si>
  <si>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</si>
  <si>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</si>
  <si>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</si>
  <si>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</si>
  <si>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</si>
  <si>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</si>
  <si>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</si>
  <si>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</si>
  <si>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</si>
  <si>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</si>
  <si>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</si>
  <si>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</si>
  <si>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</si>
  <si>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</si>
  <si>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</si>
  <si>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</si>
  <si>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</si>
  <si>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</si>
  <si>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</si>
  <si>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</si>
  <si>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</si>
  <si>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</si>
  <si>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</si>
  <si>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</si>
  <si>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</si>
  <si>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</si>
  <si>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</si>
  <si>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</si>
  <si>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</si>
  <si>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</si>
  <si>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</si>
  <si>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</si>
  <si>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</si>
  <si>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</si>
  <si>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</si>
  <si>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</si>
  <si>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</si>
  <si>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</si>
  <si>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</si>
  <si>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</si>
  <si>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</si>
  <si>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</si>
  <si>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</si>
  <si>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</si>
  <si>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</si>
  <si>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</si>
  <si>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</si>
  <si>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</si>
  <si>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</si>
  <si>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</si>
  <si>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</si>
  <si>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</si>
  <si>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</si>
  <si>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</si>
  <si>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</si>
  <si>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</si>
  <si>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</si>
  <si>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</si>
  <si>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</si>
  <si>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</si>
  <si>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</si>
  <si>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</si>
  <si>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</si>
  <si>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</si>
  <si>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</si>
  <si>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</si>
  <si>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</si>
  <si>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</si>
  <si>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</si>
  <si>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</si>
  <si>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</si>
  <si>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</si>
  <si>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</si>
  <si>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</si>
  <si>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</si>
  <si>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</si>
  <si>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</si>
  <si>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</si>
  <si>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</si>
  <si>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</si>
  <si>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</si>
  <si>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</si>
  <si>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</si>
  <si>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</si>
  <si>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</si>
  <si>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</si>
  <si>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</si>
  <si>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</si>
  <si>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</si>
  <si>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</si>
  <si>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</si>
  <si>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</si>
  <si>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</si>
  <si>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</si>
  <si>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</si>
  <si>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</si>
  <si>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</si>
  <si>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</si>
  <si>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</si>
  <si>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</si>
  <si>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</si>
  <si>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</si>
  <si>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</si>
  <si>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</si>
  <si>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</si>
  <si>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</si>
  <si>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</si>
  <si>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</si>
  <si>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</si>
  <si>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</si>
  <si>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</si>
  <si>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</si>
  <si>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</si>
  <si>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</si>
  <si>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</si>
  <si>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</si>
  <si>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</si>
  <si>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</si>
  <si>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</si>
  <si>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</si>
  <si>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</si>
  <si>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</si>
  <si>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</si>
  <si>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</si>
  <si>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</si>
  <si>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</si>
  <si>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</si>
  <si>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</si>
  <si>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</si>
  <si>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</si>
  <si>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</si>
  <si>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</si>
  <si>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</si>
  <si>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</si>
  <si>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</si>
  <si>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</si>
  <si>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</si>
  <si>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</si>
  <si>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</si>
  <si>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</si>
  <si>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</si>
  <si>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</si>
  <si>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</si>
  <si>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</si>
  <si>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</si>
  <si>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</si>
  <si>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</si>
  <si>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</si>
  <si>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</si>
  <si>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</si>
  <si>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</si>
  <si>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</si>
  <si>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</si>
  <si>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</si>
  <si>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</si>
  <si>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</si>
  <si>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</si>
  <si>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</si>
  <si>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</si>
  <si>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</si>
  <si>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</si>
  <si>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</si>
  <si>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</si>
  <si>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</si>
  <si>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</si>
  <si>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</si>
  <si>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</si>
  <si>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</si>
  <si>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</si>
  <si>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</si>
  <si>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</si>
  <si>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</si>
  <si>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</si>
  <si>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</si>
  <si>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</si>
  <si>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</si>
  <si>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</si>
  <si>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</si>
  <si>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</si>
  <si>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</si>
  <si>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</si>
  <si>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</si>
  <si>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</si>
  <si>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</si>
  <si>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</si>
  <si>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</si>
  <si>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</si>
  <si>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</si>
  <si>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</si>
  <si>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</si>
  <si>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</si>
  <si>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</si>
  <si>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</si>
  <si>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</si>
  <si>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</si>
  <si>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</si>
  <si>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</si>
  <si>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</si>
  <si>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</si>
  <si>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</si>
  <si>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</si>
  <si>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</si>
  <si>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</si>
  <si>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</si>
  <si>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</si>
  <si>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</si>
  <si>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</si>
  <si>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</si>
  <si>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</si>
  <si>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</si>
  <si>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</si>
  <si>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</si>
  <si>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</si>
  <si>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</si>
  <si>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</si>
  <si>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</si>
  <si>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</si>
  <si>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</si>
  <si>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</si>
  <si>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</si>
  <si>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</si>
  <si>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</si>
  <si>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</si>
  <si>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</si>
  <si>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</si>
  <si>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</si>
  <si>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</si>
  <si>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</si>
  <si>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</si>
  <si>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</si>
  <si>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</si>
  <si>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</si>
  <si>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</si>
  <si>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</si>
  <si>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</si>
  <si>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</si>
  <si>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</si>
  <si>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</si>
  <si>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</si>
  <si>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</si>
  <si>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</si>
  <si>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</si>
  <si>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</si>
  <si>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</si>
  <si>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</si>
  <si>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</si>
  <si>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</si>
  <si>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</si>
  <si>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</si>
  <si>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</si>
  <si>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</si>
  <si>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</si>
  <si>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</si>
  <si>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</si>
  <si>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</si>
  <si>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</si>
  <si>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</si>
  <si>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</si>
  <si>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</si>
  <si>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</si>
  <si>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</si>
  <si>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</si>
  <si>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</si>
  <si>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</si>
  <si>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</si>
  <si>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</si>
  <si>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</si>
  <si>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</si>
  <si>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</si>
  <si>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</si>
  <si>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</si>
  <si>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</si>
  <si>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</si>
  <si>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</si>
  <si>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</si>
  <si>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</si>
  <si>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</si>
  <si>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</si>
  <si>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</si>
  <si>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</si>
  <si>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</si>
  <si>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</si>
  <si>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</si>
  <si>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</si>
  <si>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</si>
  <si>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</si>
  <si>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</si>
  <si>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</si>
  <si>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</si>
  <si>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</si>
  <si>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</si>
  <si>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</si>
  <si>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</si>
  <si>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</si>
  <si>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</si>
  <si>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</si>
  <si>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</si>
  <si>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</si>
  <si>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</si>
  <si>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</si>
  <si>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</si>
  <si>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</si>
  <si>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</si>
  <si>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</si>
  <si>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</si>
  <si>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</si>
  <si>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</si>
  <si>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</si>
  <si>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</si>
  <si>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</si>
  <si>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</si>
  <si>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</si>
  <si>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</si>
  <si>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</si>
  <si>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</si>
  <si>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</si>
  <si>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</si>
  <si>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</si>
  <si>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</si>
  <si>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</si>
  <si>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</si>
  <si>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</si>
  <si>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</si>
  <si>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</si>
  <si>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</si>
  <si>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</si>
  <si>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</si>
  <si>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</si>
  <si>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</si>
  <si>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</si>
  <si>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</si>
  <si>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</si>
  <si>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</si>
  <si>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</si>
  <si>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</si>
  <si>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</si>
  <si>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</si>
  <si>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</si>
  <si>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</si>
  <si>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</si>
  <si>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</si>
  <si>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</si>
  <si>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</si>
  <si>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</si>
  <si>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</si>
  <si>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</si>
  <si>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</si>
  <si>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</si>
  <si>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</si>
  <si>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</si>
  <si>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</si>
  <si>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</si>
  <si>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</si>
  <si>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</si>
  <si>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</si>
  <si>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</si>
  <si>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</si>
  <si>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</si>
  <si>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</si>
  <si>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</si>
  <si>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</si>
  <si>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</si>
  <si>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</si>
  <si>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</si>
  <si>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</si>
  <si>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</si>
  <si>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</si>
  <si>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</si>
  <si>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</si>
  <si>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</si>
  <si>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</si>
  <si>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</si>
  <si>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</si>
  <si>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</si>
  <si>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</si>
  <si>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</si>
  <si>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</si>
  <si>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</si>
  <si>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</si>
  <si>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</si>
  <si>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</si>
  <si>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</si>
  <si>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</si>
  <si>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</si>
  <si>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</si>
  <si>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</si>
  <si>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</si>
  <si>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</si>
  <si>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</si>
  <si>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</si>
  <si>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</si>
  <si>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</si>
  <si>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</si>
  <si>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</si>
  <si>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</si>
  <si>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</si>
  <si>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</si>
  <si>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</si>
  <si>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</si>
  <si>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</si>
  <si>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</si>
  <si>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</si>
  <si>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</si>
  <si>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</si>
  <si>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</si>
  <si>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</si>
  <si>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</si>
  <si>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</si>
  <si>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</si>
  <si>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</si>
  <si>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</si>
  <si>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</si>
  <si>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</si>
  <si>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</si>
  <si>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</si>
  <si>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</si>
  <si>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</si>
  <si>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</si>
  <si>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</si>
  <si>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</si>
  <si>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</si>
  <si>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</si>
  <si>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</si>
  <si>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</si>
  <si>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</si>
  <si>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</si>
  <si>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</si>
  <si>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</si>
  <si>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</si>
  <si>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</si>
  <si>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</si>
  <si>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</si>
  <si>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</si>
  <si>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</si>
  <si>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</si>
  <si>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</si>
  <si>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</si>
  <si>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</si>
  <si>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</si>
  <si>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</si>
  <si>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</si>
  <si>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</si>
  <si>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</si>
  <si>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</si>
  <si>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</si>
  <si>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</si>
  <si>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</si>
  <si>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</si>
  <si>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</si>
  <si>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</si>
  <si>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</si>
  <si>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</si>
  <si>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</si>
  <si>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</si>
  <si>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</si>
  <si>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</si>
  <si>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</si>
  <si>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</si>
  <si>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</si>
  <si>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</si>
  <si>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</si>
  <si>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</si>
  <si>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</si>
  <si>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</si>
  <si>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</si>
  <si>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</si>
  <si>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</si>
  <si>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</si>
  <si>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</si>
  <si>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</si>
  <si>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</si>
  <si>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</si>
  <si>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</si>
  <si>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</si>
  <si>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</si>
  <si>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</si>
  <si>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</si>
  <si>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</si>
  <si>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</si>
  <si>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</si>
  <si>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</si>
  <si>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</si>
  <si>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</si>
  <si>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</si>
  <si>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</si>
  <si>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</si>
  <si>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</si>
  <si>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</si>
  <si>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</si>
  <si>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</si>
  <si>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</si>
  <si>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</si>
  <si>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</si>
  <si>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</si>
  <si>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</si>
  <si>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</si>
  <si>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</si>
  <si>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</si>
  <si>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</si>
  <si>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</si>
  <si>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</si>
  <si>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</si>
  <si>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</si>
  <si>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</si>
  <si>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</si>
  <si>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</si>
  <si>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</si>
  <si>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</si>
  <si>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</si>
  <si>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</si>
  <si>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</si>
  <si>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</si>
  <si>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</si>
  <si>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</si>
  <si>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</si>
  <si>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</si>
  <si>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</si>
  <si>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</si>
  <si>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</si>
  <si>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</si>
  <si>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</si>
  <si>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</si>
  <si>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</si>
  <si>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</si>
  <si>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</si>
  <si>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</si>
  <si>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</si>
  <si>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</si>
  <si>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</si>
  <si>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</si>
  <si>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</si>
  <si>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</si>
  <si>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</si>
  <si>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</si>
  <si>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</si>
  <si>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</si>
  <si>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</si>
  <si>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</si>
  <si>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</si>
  <si>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</si>
  <si>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</si>
  <si>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</si>
  <si>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</si>
  <si>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</si>
  <si>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</si>
  <si>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</si>
  <si>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</si>
  <si>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</si>
  <si>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</si>
  <si>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</si>
  <si>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</si>
  <si>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</si>
  <si>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</si>
  <si>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</si>
  <si>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</si>
  <si>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</si>
  <si>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</si>
  <si>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</si>
  <si>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</si>
  <si>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</si>
  <si>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</si>
  <si>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</si>
  <si>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</si>
  <si>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</si>
  <si>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</si>
  <si>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</si>
  <si>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</si>
  <si>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</si>
  <si>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</si>
  <si>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</si>
  <si>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</si>
  <si>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</si>
  <si>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</si>
  <si>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</si>
  <si>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</si>
  <si>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</si>
  <si>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</si>
  <si>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</si>
  <si>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</si>
  <si>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</si>
  <si>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</si>
  <si>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</si>
  <si>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</si>
  <si>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</si>
  <si>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</si>
  <si>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</si>
  <si>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</si>
  <si>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</si>
  <si>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</si>
  <si>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</si>
  <si>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</si>
  <si>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</si>
  <si>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</si>
  <si>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</si>
  <si>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</si>
  <si>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</si>
  <si>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</si>
  <si>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</si>
  <si>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</si>
  <si>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</si>
  <si>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</si>
  <si>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</si>
  <si>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</si>
  <si>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</si>
  <si>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</si>
  <si>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</si>
  <si>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</si>
  <si>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</si>
  <si>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</si>
  <si>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</si>
  <si>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</si>
  <si>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</si>
  <si>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</si>
  <si>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</si>
  <si>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</si>
  <si>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</si>
  <si>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</si>
  <si>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</si>
  <si>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</si>
  <si>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</si>
  <si>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</si>
  <si>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</si>
  <si>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</si>
  <si>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</si>
  <si>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</si>
  <si>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</si>
  <si>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</si>
  <si>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</si>
  <si>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</si>
  <si>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</si>
  <si>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</si>
  <si>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</si>
  <si>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</si>
  <si>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</si>
  <si>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</si>
  <si>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</si>
  <si>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</si>
  <si>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</si>
  <si>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</si>
  <si>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</si>
  <si>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</si>
  <si>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</si>
  <si>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</si>
  <si>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</si>
  <si>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</si>
  <si>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</si>
  <si>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</si>
  <si>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</si>
  <si>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</si>
  <si>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</si>
  <si>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</si>
  <si>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</si>
  <si>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</si>
  <si>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</si>
  <si>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</si>
  <si>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</si>
  <si>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</si>
  <si>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</si>
  <si>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</si>
  <si>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</si>
  <si>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</si>
  <si>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</si>
  <si>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</si>
  <si>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</si>
  <si>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</si>
  <si>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</si>
  <si>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</si>
  <si>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</si>
  <si>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</si>
  <si>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</si>
  <si>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</si>
  <si>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</si>
  <si>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</si>
  <si>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</si>
  <si>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</si>
  <si>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</si>
  <si>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</si>
  <si>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</si>
  <si>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</si>
  <si>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</si>
  <si>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</si>
  <si>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</si>
  <si>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</si>
  <si>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</si>
  <si>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</si>
  <si>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</si>
  <si>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</si>
  <si>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</si>
  <si>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</si>
  <si>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</si>
  <si>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</si>
  <si>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</si>
  <si>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</si>
  <si>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</si>
  <si>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</si>
  <si>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</si>
  <si>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</si>
  <si>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</si>
  <si>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</si>
  <si>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</si>
  <si>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</si>
  <si>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</si>
  <si>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</si>
  <si>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</si>
  <si>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</si>
  <si>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</si>
  <si>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</si>
  <si>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</si>
  <si>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</si>
  <si>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</si>
  <si>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</si>
  <si>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</si>
  <si>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</si>
  <si>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</si>
  <si>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</si>
  <si>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</si>
  <si>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</si>
  <si>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</si>
  <si>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</si>
  <si>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</si>
  <si>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</si>
  <si>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</si>
  <si>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</si>
  <si>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</si>
  <si>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</si>
  <si>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</si>
  <si>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</si>
  <si>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</si>
  <si>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</si>
  <si>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</si>
  <si>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</si>
  <si>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</si>
  <si>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</si>
  <si>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</si>
  <si>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</si>
  <si>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</si>
  <si>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</si>
  <si>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</si>
  <si>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</si>
  <si>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</si>
  <si>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</si>
  <si>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</si>
  <si>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</si>
  <si>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</si>
  <si>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</si>
  <si>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</si>
  <si>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</si>
  <si>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</si>
  <si>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</si>
  <si>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</si>
  <si>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</si>
  <si>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</si>
  <si>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</si>
  <si>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</si>
  <si>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</si>
  <si>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</si>
  <si>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</si>
  <si>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</si>
  <si>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</si>
  <si>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</si>
  <si>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</si>
  <si>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</si>
  <si>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</si>
  <si>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</si>
  <si>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</si>
  <si>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</si>
  <si>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</si>
  <si>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</si>
  <si>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</si>
  <si>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</si>
  <si>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</si>
  <si>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</si>
  <si>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</si>
  <si>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</si>
  <si>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</si>
  <si>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</si>
  <si>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</si>
  <si>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</si>
  <si>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</si>
  <si>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</si>
  <si>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</si>
  <si>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</si>
  <si>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</si>
  <si>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</si>
  <si>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</si>
  <si>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</si>
  <si>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</si>
  <si>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</si>
  <si>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</si>
  <si>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</si>
  <si>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</si>
  <si>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</si>
  <si>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</si>
  <si>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</si>
  <si>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</si>
  <si>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</si>
  <si>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</si>
  <si>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</si>
  <si>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</si>
  <si>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</si>
  <si>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</si>
  <si>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</si>
  <si>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</si>
  <si>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</si>
  <si>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</si>
  <si>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</si>
  <si>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</si>
  <si>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</si>
  <si>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</si>
  <si>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</si>
  <si>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</si>
  <si>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</si>
  <si>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</si>
  <si>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</si>
  <si>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</si>
  <si>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</si>
  <si>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</si>
  <si>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</si>
  <si>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</si>
  <si>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</si>
  <si>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</si>
  <si>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</si>
  <si>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</si>
  <si>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</si>
  <si>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</si>
  <si>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</si>
  <si>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</si>
  <si>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</si>
  <si>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</si>
  <si>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</si>
  <si>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</si>
  <si>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</si>
  <si>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</si>
  <si>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</si>
  <si>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</si>
  <si>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</si>
  <si>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</si>
  <si>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</si>
  <si>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</si>
  <si>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</si>
  <si>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</si>
  <si>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</si>
  <si>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</si>
  <si>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</si>
  <si>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</si>
  <si>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</si>
  <si>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</si>
  <si>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</si>
  <si>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</si>
  <si>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</si>
  <si>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</si>
  <si>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</si>
  <si>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</si>
  <si>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</si>
  <si>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</si>
  <si>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</si>
  <si>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</si>
  <si>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</si>
  <si>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</si>
  <si>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</si>
  <si>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</si>
  <si>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</si>
  <si>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</si>
  <si>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</si>
  <si>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</si>
  <si>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</si>
  <si>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</si>
  <si>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</si>
  <si>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</si>
  <si>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</si>
  <si>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</si>
  <si>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</si>
  <si>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</si>
  <si>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</si>
  <si>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</si>
  <si>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</si>
  <si>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</si>
  <si>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</si>
  <si>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</si>
  <si>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</si>
  <si>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</si>
  <si>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</si>
  <si>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</si>
  <si>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</si>
  <si>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</si>
  <si>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</si>
  <si>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</si>
  <si>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</si>
  <si>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</si>
  <si>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</si>
  <si>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</si>
  <si>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</si>
  <si>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</si>
  <si>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</si>
  <si>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</si>
  <si>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</si>
  <si>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</si>
  <si>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</si>
  <si>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</si>
  <si>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</si>
  <si>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</si>
  <si>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</si>
  <si>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</si>
  <si>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</si>
  <si>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</si>
  <si>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</si>
  <si>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</si>
  <si>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</si>
  <si>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</si>
  <si>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</si>
  <si>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</si>
  <si>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</si>
  <si>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</si>
  <si>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</si>
  <si>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</si>
  <si>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</si>
  <si>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</si>
  <si>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</si>
  <si>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</si>
  <si>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</si>
  <si>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</si>
  <si>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</si>
  <si>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</si>
  <si>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</si>
  <si>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</si>
  <si>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</si>
  <si>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</si>
  <si>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</si>
  <si>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</si>
  <si>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</si>
  <si>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</si>
  <si>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</si>
  <si>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</si>
  <si>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</si>
  <si>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</si>
  <si>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</si>
  <si>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</si>
  <si>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</si>
  <si>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</si>
  <si>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</si>
  <si>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</si>
  <si>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</si>
  <si>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</si>
  <si>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</si>
  <si>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</si>
  <si>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</si>
  <si>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</si>
  <si>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</si>
  <si>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</si>
  <si>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</si>
  <si>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</si>
  <si>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</si>
  <si>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</si>
  <si>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</si>
  <si>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</si>
  <si>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</si>
  <si>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</si>
  <si>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</si>
  <si>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</si>
  <si>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</si>
  <si>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</si>
  <si>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</si>
  <si>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</si>
  <si>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</si>
  <si>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</si>
  <si>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</si>
  <si>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</si>
  <si>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</si>
  <si>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</si>
  <si>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</si>
  <si>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</si>
  <si>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</si>
  <si>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</si>
  <si>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</si>
  <si>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</si>
  <si>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</si>
  <si>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</si>
  <si>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</si>
  <si>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</si>
  <si>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</si>
  <si>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</si>
  <si>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</si>
  <si>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</si>
  <si>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</si>
  <si>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</si>
  <si>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</si>
  <si>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</si>
  <si>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</si>
  <si>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</si>
  <si>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</si>
  <si>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</si>
  <si>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</si>
  <si>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</si>
  <si>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</si>
  <si>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</si>
  <si>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</si>
  <si>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</si>
  <si>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</si>
  <si>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</si>
  <si>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</si>
  <si>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</si>
  <si>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</si>
  <si>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</si>
  <si>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</si>
  <si>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</si>
  <si>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</si>
  <si>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</si>
  <si>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</si>
  <si>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</si>
  <si>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</si>
  <si>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</si>
  <si>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</si>
  <si>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</si>
  <si>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</si>
  <si>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</si>
  <si>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</si>
  <si>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</si>
  <si>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</si>
  <si>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</si>
  <si>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</si>
  <si>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</si>
  <si>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</si>
  <si>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</si>
  <si>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</si>
  <si>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</si>
  <si>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</si>
  <si>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</si>
  <si>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</si>
  <si>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</si>
  <si>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</si>
  <si>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</si>
  <si>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</si>
  <si>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</si>
  <si>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</si>
  <si>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</si>
  <si>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</si>
  <si>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</si>
  <si>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</si>
  <si>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</si>
  <si>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</si>
  <si>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</si>
  <si>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</si>
  <si>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</si>
  <si>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</si>
  <si>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</si>
  <si>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</si>
  <si>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</si>
  <si>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</si>
  <si>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</si>
  <si>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</si>
  <si>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</si>
  <si>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</si>
  <si>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</si>
  <si>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</si>
  <si>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</si>
  <si>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</si>
  <si>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</si>
  <si>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</si>
  <si>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</si>
  <si>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</si>
  <si>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</si>
  <si>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</si>
  <si>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</si>
  <si>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</si>
  <si>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</si>
  <si>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</si>
  <si>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</si>
  <si>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</si>
  <si>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</si>
  <si>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</si>
  <si>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</si>
  <si>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</si>
  <si>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</si>
  <si>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</si>
  <si>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</si>
  <si>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</si>
  <si>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</si>
  <si>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</si>
  <si>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</si>
  <si>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</si>
  <si>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</si>
  <si>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</si>
  <si>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</si>
  <si>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</si>
  <si>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</si>
  <si>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</si>
  <si>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</si>
  <si>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</si>
  <si>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</si>
  <si>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</si>
  <si>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</si>
  <si>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</si>
  <si>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</si>
  <si>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</si>
  <si>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</si>
  <si>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</si>
  <si>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</si>
  <si>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</si>
  <si>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</si>
  <si>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</si>
  <si>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</si>
  <si>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</si>
  <si>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</si>
  <si>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</si>
  <si>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</si>
  <si>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</si>
  <si>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</si>
  <si>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</si>
  <si>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</si>
  <si>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</si>
  <si>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</si>
  <si>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</si>
  <si>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</si>
  <si>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</si>
  <si>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</si>
  <si>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</si>
  <si>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</si>
  <si>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</si>
  <si>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</si>
  <si>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</si>
  <si>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</si>
  <si>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</si>
  <si>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</si>
  <si>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</si>
  <si>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</si>
  <si>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</si>
  <si>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</si>
  <si>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</si>
  <si>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</si>
  <si>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</si>
  <si>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</si>
  <si>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</si>
  <si>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</si>
  <si>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</si>
  <si>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</si>
  <si>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</si>
  <si>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</si>
  <si>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</si>
  <si>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</si>
  <si>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</si>
  <si>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</si>
  <si>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</si>
  <si>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</si>
  <si>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</si>
  <si>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</si>
  <si>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</si>
  <si>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</si>
  <si>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</si>
  <si>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</si>
  <si>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</si>
  <si>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</si>
  <si>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</si>
  <si>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</si>
  <si>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</si>
  <si>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</si>
  <si>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</si>
  <si>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</si>
  <si>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</si>
  <si>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</si>
  <si>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</si>
  <si>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</si>
  <si>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</si>
  <si>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</si>
  <si>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</si>
  <si>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</si>
  <si>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</si>
  <si>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</si>
  <si>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</si>
  <si>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</si>
  <si>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</si>
  <si>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</si>
  <si>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</si>
  <si>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</si>
  <si>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</si>
  <si>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</si>
  <si>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</si>
  <si>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</si>
  <si>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</si>
  <si>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</si>
  <si>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</si>
  <si>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</si>
  <si>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</si>
  <si>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</si>
  <si>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</si>
  <si>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</si>
  <si>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</si>
  <si>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</si>
  <si>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</si>
  <si>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</si>
  <si>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</si>
  <si>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</si>
  <si>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</si>
  <si>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</si>
  <si>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</si>
  <si>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</si>
  <si>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</si>
  <si>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</si>
  <si>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</si>
  <si>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</si>
  <si>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</si>
  <si>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</si>
  <si>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</si>
  <si>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</si>
  <si>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</si>
  <si>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</si>
  <si>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</si>
  <si>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</si>
  <si>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</si>
  <si>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</si>
  <si>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</si>
  <si>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</si>
  <si>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</si>
  <si>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</si>
  <si>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</si>
  <si>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</si>
  <si>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</si>
  <si>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</si>
  <si>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</si>
  <si>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</si>
  <si>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</si>
  <si>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</si>
  <si>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</si>
  <si>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</si>
  <si>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</si>
  <si>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</si>
  <si>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</si>
  <si>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</si>
  <si>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</si>
  <si>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</si>
  <si>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</si>
  <si>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</si>
  <si>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</si>
  <si>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</si>
  <si>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</si>
  <si>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</si>
  <si>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</si>
  <si>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</si>
  <si>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</si>
  <si>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</si>
  <si>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</si>
  <si>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</si>
  <si>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</si>
  <si>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</si>
  <si>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</si>
  <si>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</si>
  <si>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</si>
  <si>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</si>
  <si>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</si>
  <si>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</si>
  <si>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</si>
  <si>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</si>
  <si>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</si>
  <si>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</si>
  <si>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</si>
  <si>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</si>
  <si>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</si>
  <si>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</si>
  <si>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</si>
  <si>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</si>
  <si>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</si>
  <si>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</si>
  <si>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</si>
  <si>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</si>
  <si>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</si>
  <si>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</si>
  <si>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</si>
  <si>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</si>
  <si>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</si>
  <si>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</si>
  <si>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</si>
  <si>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</si>
  <si>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</si>
  <si>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</si>
  <si>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</si>
  <si>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</si>
  <si>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</si>
  <si>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</si>
  <si>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</si>
  <si>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</si>
  <si>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</si>
  <si>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</si>
  <si>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</si>
  <si>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</si>
  <si>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</si>
  <si>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</si>
  <si>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</si>
  <si>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</si>
  <si>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</si>
  <si>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</si>
  <si>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</si>
  <si>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</si>
  <si>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</si>
  <si>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</si>
  <si>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</si>
  <si>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</si>
  <si>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</si>
  <si>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</si>
  <si>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</si>
  <si>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</si>
  <si>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</si>
  <si>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</si>
  <si>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</si>
  <si>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</si>
  <si>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</si>
  <si>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</si>
  <si>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</si>
  <si>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</si>
  <si>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</si>
  <si>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</si>
  <si>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</si>
  <si>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</si>
  <si>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</si>
  <si>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</si>
  <si>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</si>
  <si>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</si>
  <si>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</si>
  <si>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</si>
  <si>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</si>
  <si>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</si>
  <si>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</si>
  <si>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</si>
  <si>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</si>
  <si>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</si>
  <si>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</si>
  <si>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</si>
  <si>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</si>
  <si>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</si>
  <si>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</si>
  <si>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</si>
  <si>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</si>
  <si>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</si>
  <si>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</si>
  <si>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</si>
  <si>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</si>
  <si>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</si>
  <si>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</si>
  <si>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</si>
  <si>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</si>
  <si>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</si>
  <si>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</si>
  <si>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</si>
  <si>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</si>
  <si>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</si>
  <si>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</si>
  <si>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</si>
  <si>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</si>
  <si>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</si>
  <si>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</si>
  <si>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</si>
  <si>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</si>
  <si>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</si>
  <si>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</si>
  <si>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</si>
  <si>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</si>
  <si>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</si>
  <si>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</si>
  <si>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</si>
  <si>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</si>
  <si>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</si>
  <si>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</si>
  <si>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</si>
  <si>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</si>
  <si>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</si>
  <si>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</si>
  <si>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</si>
  <si>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</si>
  <si>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</si>
  <si>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</si>
  <si>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</si>
  <si>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</si>
  <si>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</si>
  <si>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</si>
  <si>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</si>
  <si>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</si>
  <si>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</si>
  <si>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</si>
  <si>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</si>
  <si>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</si>
  <si>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</si>
  <si>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</si>
  <si>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</si>
  <si>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</si>
  <si>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</si>
  <si>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</si>
  <si>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</si>
  <si>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</si>
  <si>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</si>
  <si>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</si>
  <si>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</si>
  <si>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</si>
  <si>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</si>
  <si>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</si>
  <si>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</si>
  <si>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</si>
  <si>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</si>
  <si>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</si>
  <si>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</si>
  <si>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</si>
  <si>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</si>
  <si>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</si>
  <si>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</si>
  <si>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</si>
  <si>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</si>
  <si>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</si>
  <si>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</si>
  <si>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</si>
  <si>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</si>
  <si>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</si>
  <si>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</si>
  <si>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</si>
  <si>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</si>
  <si>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</si>
  <si>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</si>
  <si>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</si>
  <si>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</si>
  <si>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</si>
  <si>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</si>
  <si>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</si>
  <si>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</si>
  <si>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</si>
  <si>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</si>
  <si>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</si>
  <si>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</si>
  <si>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</si>
  <si>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</si>
  <si>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</si>
  <si>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</si>
  <si>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</si>
  <si>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</si>
  <si>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</si>
  <si>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</si>
  <si>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</si>
  <si>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</si>
  <si>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</si>
  <si>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</si>
  <si>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</si>
  <si>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</si>
  <si>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</si>
  <si>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</si>
  <si>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</si>
  <si>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</si>
  <si>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</si>
  <si>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</si>
  <si>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</si>
  <si>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</si>
  <si>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</si>
  <si>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</si>
  <si>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</si>
  <si>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</si>
  <si>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</si>
  <si>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</si>
  <si>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</si>
  <si>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</si>
  <si>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</si>
  <si>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</si>
  <si>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</si>
  <si>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</si>
  <si>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</si>
  <si>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</si>
  <si>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</si>
  <si>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</si>
  <si>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</si>
  <si>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</si>
  <si>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</si>
  <si>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</si>
  <si>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</si>
  <si>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</si>
  <si>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</si>
  <si>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</si>
  <si>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</si>
  <si>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</si>
  <si>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</si>
  <si>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</si>
  <si>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</si>
  <si>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</si>
  <si>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</si>
  <si>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</si>
  <si>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</si>
  <si>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</si>
  <si>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</si>
  <si>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</si>
  <si>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</si>
  <si>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</si>
  <si>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</si>
  <si>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</si>
  <si>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</si>
  <si>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</si>
  <si>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</si>
  <si>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</si>
  <si>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</si>
  <si>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</si>
  <si>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</si>
  <si>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</si>
  <si>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</si>
  <si>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</si>
  <si>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</si>
  <si>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</si>
  <si>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</si>
  <si>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</si>
  <si>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</si>
  <si>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</si>
  <si>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</si>
  <si>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</si>
  <si>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</si>
  <si>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</si>
  <si>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</si>
  <si>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</si>
  <si>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</si>
  <si>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</si>
  <si>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</si>
  <si>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</si>
  <si>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</si>
  <si>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</si>
  <si>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</si>
  <si>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</si>
  <si>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</si>
  <si>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</si>
  <si>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</si>
  <si>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</si>
  <si>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</si>
  <si>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</si>
  <si>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</si>
  <si>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</si>
  <si>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</si>
  <si>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</si>
  <si>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</si>
  <si>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</si>
  <si>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</si>
  <si>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</si>
  <si>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</si>
  <si>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</si>
  <si>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</si>
  <si>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</si>
  <si>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</si>
  <si>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</si>
  <si>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</si>
  <si>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</si>
  <si>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</si>
  <si>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</si>
  <si>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</si>
  <si>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</si>
  <si>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</si>
  <si>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</si>
  <si>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</si>
  <si>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</si>
  <si>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</si>
  <si>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</si>
  <si>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</si>
  <si>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</si>
  <si>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</si>
  <si>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</si>
  <si>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</si>
  <si>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</si>
  <si>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</si>
  <si>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</si>
  <si>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</si>
  <si>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</si>
  <si>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</si>
  <si>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</si>
  <si>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</si>
  <si>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</si>
  <si>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</si>
  <si>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</si>
  <si>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</si>
  <si>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</si>
  <si>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</si>
  <si>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</si>
  <si>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</si>
  <si>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</si>
  <si>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</si>
  <si>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</si>
  <si>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</si>
  <si>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</si>
  <si>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</si>
  <si>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</si>
  <si>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</si>
  <si>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</si>
  <si>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</si>
  <si>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</si>
  <si>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</si>
  <si>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</si>
  <si>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</si>
  <si>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</si>
  <si>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</si>
  <si>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</si>
  <si>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</si>
  <si>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</si>
  <si>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</si>
  <si>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</si>
  <si>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</si>
  <si>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</si>
  <si>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</si>
  <si>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</si>
  <si>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</si>
  <si>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</si>
  <si>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</si>
  <si>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</si>
  <si>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</si>
  <si>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</si>
  <si>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</si>
  <si>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</si>
  <si>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</si>
  <si>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</si>
  <si>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</si>
  <si>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</si>
  <si>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</si>
  <si>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</si>
  <si>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</si>
  <si>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</si>
  <si>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</si>
  <si>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</si>
  <si>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</si>
  <si>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</si>
  <si>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</si>
  <si>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</si>
  <si>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</si>
  <si>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</si>
  <si>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</si>
  <si>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</si>
  <si>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</si>
  <si>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</si>
  <si>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</si>
  <si>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</si>
  <si>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</si>
  <si>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</si>
  <si>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</si>
  <si>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</si>
  <si>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</si>
  <si>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</si>
  <si>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</si>
  <si>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</si>
  <si>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</si>
  <si>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</si>
  <si>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</si>
  <si>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</si>
  <si>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</si>
  <si>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</si>
  <si>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</si>
  <si>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</si>
  <si>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</si>
  <si>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</si>
  <si>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</si>
  <si>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</si>
  <si>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</si>
  <si>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</si>
  <si>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</si>
  <si>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</si>
  <si>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</si>
  <si>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</si>
  <si>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</si>
  <si>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</si>
  <si>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</si>
  <si>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</si>
  <si>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</si>
  <si>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</si>
  <si>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</si>
  <si>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</si>
  <si>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</si>
  <si>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</si>
  <si>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</si>
  <si>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</si>
  <si>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</si>
  <si>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</si>
  <si>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</si>
  <si>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</si>
  <si>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</si>
  <si>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</si>
  <si>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</si>
  <si>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</si>
  <si>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</si>
  <si>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</si>
  <si>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</si>
  <si>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</si>
  <si>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</si>
  <si>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</si>
  <si>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</si>
  <si>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</si>
  <si>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</si>
  <si>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</si>
  <si>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</si>
  <si>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</si>
  <si>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</si>
  <si>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</si>
  <si>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</si>
  <si>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</si>
  <si>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</si>
  <si>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</si>
  <si>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</si>
  <si>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</si>
  <si>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</si>
  <si>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</si>
  <si>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</si>
  <si>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</si>
  <si>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</si>
  <si>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</si>
  <si>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</si>
  <si>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</si>
  <si>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</si>
  <si>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</si>
  <si>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</si>
  <si>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</si>
  <si>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</si>
  <si>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</si>
  <si>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</si>
  <si>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</si>
  <si>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</si>
  <si>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</si>
  <si>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</si>
  <si>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</si>
  <si>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</si>
  <si>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</si>
  <si>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</si>
  <si>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</si>
  <si>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</si>
  <si>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</si>
  <si>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</si>
  <si>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</si>
  <si>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</si>
  <si>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</si>
  <si>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</si>
  <si>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</si>
  <si>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</si>
  <si>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</si>
  <si>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</si>
  <si>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</si>
  <si>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</si>
  <si>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</si>
  <si>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</si>
  <si>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</si>
  <si>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</si>
  <si>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</si>
  <si>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</si>
  <si>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</si>
  <si>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</si>
  <si>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</si>
  <si>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</si>
  <si>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</si>
  <si>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</si>
  <si>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</si>
  <si>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</si>
  <si>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</si>
  <si>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</si>
  <si>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</si>
  <si>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</si>
  <si>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</si>
  <si>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</si>
  <si>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</si>
  <si>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</si>
  <si>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</si>
  <si>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</si>
  <si>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</si>
  <si>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</si>
  <si>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</si>
  <si>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</si>
  <si>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</si>
  <si>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</si>
  <si>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</si>
  <si>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</si>
  <si>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</si>
  <si>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</si>
  <si>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</si>
  <si>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</si>
  <si>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</si>
  <si>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</si>
  <si>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</si>
  <si>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</si>
  <si>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</si>
  <si>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</si>
  <si>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</si>
  <si>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</si>
  <si>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</si>
  <si>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</si>
  <si>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</si>
  <si>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</si>
  <si>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</si>
  <si>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</si>
  <si>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</si>
  <si>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</si>
  <si>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</si>
  <si>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</si>
  <si>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</si>
  <si>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</si>
  <si>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</si>
  <si>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</si>
  <si>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</si>
  <si>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</si>
  <si>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</si>
  <si>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</si>
  <si>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</si>
  <si>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</si>
  <si>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</si>
  <si>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</si>
  <si>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</si>
  <si>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</si>
  <si>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</si>
  <si>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</si>
  <si>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</si>
  <si>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</si>
  <si>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</si>
  <si>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</si>
  <si>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</si>
  <si>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</si>
  <si>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</si>
  <si>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</si>
  <si>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</si>
  <si>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</si>
  <si>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</si>
  <si>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</si>
  <si>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</si>
  <si>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</si>
  <si>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</si>
  <si>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</si>
  <si>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</si>
  <si>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</si>
  <si>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</si>
  <si>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</si>
  <si>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</si>
  <si>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</si>
  <si>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</si>
  <si>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</si>
  <si>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</si>
  <si>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</si>
  <si>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</si>
  <si>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</si>
  <si>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</si>
  <si>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</si>
  <si>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</si>
  <si>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</si>
  <si>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</si>
  <si>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</si>
  <si>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</si>
  <si>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</si>
  <si>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</si>
  <si>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</si>
  <si>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</si>
  <si>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</si>
  <si>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</si>
  <si>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</si>
  <si>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</si>
  <si>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</si>
  <si>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</si>
  <si>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</si>
  <si>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</si>
  <si>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</si>
  <si>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</si>
  <si>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</si>
  <si>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</si>
  <si>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</si>
  <si>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</si>
  <si>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</si>
  <si>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</si>
  <si>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</si>
  <si>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</si>
  <si>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</si>
  <si>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</si>
  <si>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</si>
  <si>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</si>
  <si>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</si>
  <si>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</si>
  <si>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</si>
  <si>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</si>
  <si>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</si>
  <si>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</si>
  <si>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</si>
  <si>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</si>
  <si>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</si>
  <si>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</si>
  <si>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</si>
  <si>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</si>
  <si>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</si>
  <si>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</si>
  <si>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</si>
  <si>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</si>
  <si>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</si>
  <si>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</si>
  <si>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</si>
  <si>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</si>
  <si>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</si>
  <si>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</si>
  <si>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</si>
  <si>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</si>
  <si>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</si>
  <si>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</si>
  <si>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</si>
  <si>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</si>
  <si>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</si>
  <si>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</si>
  <si>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</si>
  <si>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</si>
  <si>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</si>
  <si>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</si>
  <si>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</si>
  <si>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</si>
  <si>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</si>
  <si>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</si>
  <si>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</si>
  <si>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</si>
  <si>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</si>
  <si>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</si>
  <si>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</si>
  <si>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</si>
  <si>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</si>
  <si>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</si>
  <si>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</si>
  <si>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</si>
  <si>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</si>
  <si>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</si>
  <si>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</si>
  <si>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</si>
  <si>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</si>
  <si>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</si>
  <si>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</si>
  <si>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</si>
  <si>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</si>
  <si>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</si>
  <si>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</si>
  <si>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</si>
  <si>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</si>
  <si>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</si>
  <si>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</si>
  <si>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</si>
  <si>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</si>
  <si>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</si>
  <si>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</si>
  <si>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</si>
  <si>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</si>
  <si>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</si>
  <si>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</si>
  <si>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</si>
  <si>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</si>
  <si>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</si>
  <si>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</si>
  <si>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</si>
  <si>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</si>
  <si>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</si>
  <si>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</si>
  <si>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</si>
  <si>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</si>
  <si>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</si>
  <si>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</si>
  <si>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</si>
  <si>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</si>
  <si>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</si>
  <si>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</si>
  <si>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</si>
  <si>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</si>
  <si>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</si>
  <si>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</si>
  <si>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</si>
  <si>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</si>
  <si>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</si>
  <si>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</si>
  <si>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</si>
  <si>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</si>
  <si>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</si>
  <si>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</si>
  <si>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</si>
  <si>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</si>
  <si>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</si>
  <si>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</si>
  <si>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</si>
  <si>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</si>
  <si>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</si>
  <si>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</si>
  <si>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</si>
  <si>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</si>
  <si>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</si>
  <si>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</si>
  <si>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</si>
  <si>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</si>
  <si>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</si>
  <si>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</si>
  <si>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</si>
  <si>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</si>
  <si>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</si>
  <si>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</si>
  <si>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</si>
  <si>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</si>
  <si>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</si>
  <si>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</si>
  <si>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</si>
  <si>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</si>
  <si>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</si>
  <si>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</si>
  <si>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</si>
  <si>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</si>
  <si>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</si>
  <si>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</si>
  <si>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</si>
  <si>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</si>
  <si>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</si>
  <si>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</si>
  <si>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</si>
  <si>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</si>
  <si>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</si>
  <si>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</si>
  <si>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</si>
  <si>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</si>
  <si>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</si>
  <si>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</si>
  <si>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</si>
  <si>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</si>
  <si>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</si>
  <si>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</si>
  <si>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</si>
  <si>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</si>
  <si>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</si>
  <si>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</si>
  <si>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</si>
  <si>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</si>
  <si>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</si>
  <si>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</si>
  <si>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</si>
  <si>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</si>
  <si>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</si>
  <si>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</si>
  <si>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</si>
  <si>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</si>
  <si>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</si>
  <si>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</si>
  <si>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</si>
  <si>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</si>
  <si>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</si>
  <si>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</si>
  <si>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</si>
  <si>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</si>
  <si>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</si>
  <si>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</si>
  <si>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</si>
  <si>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</si>
  <si>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</si>
  <si>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</si>
  <si>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</si>
  <si>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</si>
  <si>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</si>
  <si>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</si>
  <si>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</si>
  <si>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</si>
  <si>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</si>
  <si>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</si>
  <si>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</si>
  <si>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</si>
  <si>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</si>
  <si>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</si>
  <si>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</si>
  <si>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</si>
  <si>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</si>
  <si>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</si>
  <si>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</si>
  <si>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</si>
  <si>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</si>
  <si>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</si>
  <si>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</si>
  <si>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</si>
  <si>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</si>
  <si>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</si>
  <si>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</si>
  <si>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</si>
  <si>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</si>
  <si>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</si>
  <si>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</si>
  <si>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</si>
  <si>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</si>
  <si>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</si>
  <si>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</si>
  <si>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</si>
  <si>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</si>
  <si>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</si>
  <si>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</si>
  <si>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</si>
  <si>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</si>
  <si>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</si>
  <si>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</si>
  <si>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</si>
  <si>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</si>
  <si>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</si>
  <si>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</si>
  <si>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</si>
  <si>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</si>
  <si>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</si>
  <si>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</si>
  <si>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</si>
  <si>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</si>
  <si>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</si>
  <si>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</si>
  <si>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</si>
  <si>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</si>
  <si>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</si>
  <si>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</si>
  <si>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</si>
  <si>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</si>
  <si>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</si>
  <si>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</si>
  <si>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</si>
  <si>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</si>
  <si>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</si>
  <si>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</si>
  <si>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</si>
  <si>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</si>
  <si>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</si>
  <si>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</si>
  <si>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</si>
  <si>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</si>
  <si>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</si>
  <si>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</si>
  <si>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</si>
  <si>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</si>
  <si>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</si>
  <si>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</si>
  <si>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</si>
  <si>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</si>
  <si>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</si>
  <si>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</si>
  <si>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</si>
  <si>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</si>
  <si>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</si>
  <si>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</si>
  <si>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</si>
  <si>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</si>
  <si>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</si>
  <si>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</si>
  <si>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</si>
  <si>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</si>
  <si>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</si>
  <si>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</si>
  <si>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</si>
  <si>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</si>
  <si>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</si>
  <si>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</si>
  <si>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</si>
  <si>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</si>
  <si>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</si>
  <si>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</si>
  <si>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</si>
  <si>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</si>
  <si>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</si>
  <si>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</si>
  <si>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</si>
  <si>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</si>
  <si>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</si>
  <si>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</si>
  <si>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</si>
  <si>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</si>
  <si>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</si>
  <si>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</si>
  <si>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</si>
  <si>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</si>
  <si>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</si>
  <si>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</si>
  <si>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</si>
  <si>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</si>
  <si>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</si>
  <si>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</si>
  <si>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</si>
  <si>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</si>
  <si>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</si>
  <si>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</si>
  <si>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</si>
  <si>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</si>
  <si>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</si>
  <si>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</si>
  <si>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</si>
  <si>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</si>
  <si>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</si>
  <si>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</si>
  <si>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</si>
  <si>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</si>
  <si>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</si>
  <si>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</si>
  <si>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</si>
  <si>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</si>
  <si>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</si>
  <si>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</si>
  <si>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</si>
  <si>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</si>
  <si>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</si>
  <si>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</si>
  <si>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</si>
  <si>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</si>
  <si>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</si>
  <si>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</si>
  <si>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</si>
  <si>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</si>
  <si>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</si>
  <si>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</si>
  <si>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</si>
  <si>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</si>
  <si>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</si>
  <si>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</si>
  <si>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</si>
  <si>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</si>
  <si>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</si>
  <si>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</si>
  <si>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</si>
  <si>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</si>
  <si>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</si>
  <si>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</si>
  <si>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</si>
  <si>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</si>
  <si>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</si>
  <si>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</si>
  <si>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</si>
  <si>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</si>
  <si>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</si>
  <si>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</si>
  <si>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</si>
  <si>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</si>
  <si>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</si>
  <si>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</si>
  <si>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</si>
  <si>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</si>
  <si>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</si>
  <si>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</si>
  <si>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</si>
  <si>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</si>
  <si>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</si>
  <si>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</si>
  <si>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</si>
  <si>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</si>
  <si>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</si>
  <si>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</si>
  <si>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</si>
  <si>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</si>
  <si>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</si>
  <si>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</si>
  <si>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</si>
  <si>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</si>
  <si>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</si>
  <si>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</si>
  <si>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</si>
  <si>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</si>
  <si>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</si>
  <si>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</si>
  <si>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</si>
  <si>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</si>
  <si>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</si>
  <si>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</si>
  <si>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</si>
  <si>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</si>
  <si>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</si>
  <si>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</si>
  <si>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</si>
  <si>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</si>
  <si>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</si>
  <si>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</si>
  <si>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</si>
  <si>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</si>
  <si>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</si>
  <si>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</si>
  <si>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</si>
  <si>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</si>
  <si>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</si>
  <si>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</si>
  <si>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</si>
  <si>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</si>
  <si>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</si>
  <si>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</si>
  <si>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</si>
  <si>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</si>
  <si>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</si>
  <si>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</si>
  <si>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</si>
  <si>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</si>
  <si>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</si>
  <si>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</si>
  <si>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</si>
  <si>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</si>
  <si>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</si>
  <si>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</si>
  <si>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</si>
  <si>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</si>
  <si>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</si>
  <si>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</si>
  <si>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</si>
  <si>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</si>
  <si>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</si>
  <si>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</si>
  <si>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</si>
  <si>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</si>
  <si>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</si>
  <si>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</si>
  <si>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</si>
  <si>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</si>
  <si>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</si>
  <si>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</si>
  <si>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</si>
  <si>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</si>
  <si>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</si>
  <si>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</si>
  <si>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</si>
  <si>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</si>
  <si>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</si>
  <si>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</si>
  <si>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</si>
  <si>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</si>
  <si>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</si>
  <si>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</si>
  <si>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</si>
  <si>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</si>
  <si>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</si>
  <si>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</si>
  <si>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</si>
  <si>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</si>
  <si>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</si>
  <si>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</si>
  <si>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</si>
  <si>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</si>
  <si>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</si>
  <si>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</si>
  <si>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</si>
  <si>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</si>
  <si>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</si>
  <si>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</si>
  <si>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</si>
  <si>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</si>
  <si>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</si>
  <si>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</si>
  <si>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</si>
  <si>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</si>
  <si>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</si>
  <si>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</si>
  <si>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</si>
  <si>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</si>
  <si>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</si>
  <si>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</si>
  <si>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</si>
  <si>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</si>
  <si>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</si>
  <si>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</si>
  <si>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</si>
  <si>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</si>
  <si>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</si>
  <si>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</si>
  <si>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</si>
  <si>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</si>
  <si>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</si>
  <si>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</si>
  <si>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</si>
  <si>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</si>
  <si>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</si>
  <si>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</si>
  <si>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</si>
  <si>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</si>
  <si>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</si>
  <si>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</si>
  <si>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</si>
  <si>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</si>
  <si>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</si>
  <si>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</si>
  <si>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</si>
  <si>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</si>
  <si>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</si>
  <si>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</si>
  <si>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</si>
  <si>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</si>
  <si>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</si>
  <si>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</si>
  <si>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</si>
  <si>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</si>
  <si>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</si>
  <si>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</si>
  <si>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</si>
  <si>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</si>
  <si>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</si>
  <si>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</si>
  <si>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</si>
  <si>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</si>
  <si>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</si>
  <si>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</si>
  <si>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</si>
  <si>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</si>
  <si>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</si>
  <si>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</si>
  <si>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</si>
  <si>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</si>
  <si>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</si>
  <si>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</si>
  <si>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</si>
  <si>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</si>
  <si>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</si>
  <si>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</si>
  <si>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</si>
  <si>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</si>
  <si>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</si>
  <si>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</si>
  <si>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</si>
  <si>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</si>
  <si>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</si>
  <si>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</si>
  <si>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</si>
  <si>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</si>
  <si>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</si>
  <si>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</si>
  <si>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</si>
  <si>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</si>
  <si>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</si>
  <si>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</si>
  <si>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</si>
  <si>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</si>
  <si>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</si>
  <si>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</si>
  <si>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</si>
  <si>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</si>
  <si>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</si>
  <si>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</si>
  <si>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</si>
  <si>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</si>
  <si>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</si>
  <si>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</si>
  <si>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</si>
  <si>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</si>
  <si>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</si>
  <si>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</si>
  <si>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</si>
  <si>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</si>
  <si>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</si>
  <si>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</si>
  <si>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</si>
  <si>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</si>
  <si>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</si>
  <si>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</si>
  <si>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</si>
  <si>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</si>
  <si>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</si>
  <si>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</si>
  <si>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</si>
  <si>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</si>
  <si>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</si>
  <si>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</si>
  <si>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</si>
  <si>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</si>
  <si>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</si>
  <si>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</si>
  <si>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</si>
  <si>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</si>
  <si>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</si>
  <si>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</si>
  <si>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</si>
  <si>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</si>
  <si>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</si>
  <si>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</si>
  <si>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</si>
  <si>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</si>
  <si>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</si>
  <si>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</si>
  <si>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</si>
  <si>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</si>
  <si>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</si>
  <si>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</si>
  <si>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</si>
  <si>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</si>
  <si>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</si>
  <si>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</si>
  <si>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</si>
  <si>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</si>
  <si>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</si>
  <si>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</si>
  <si>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</si>
  <si>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</si>
  <si>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</si>
  <si>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</si>
  <si>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</si>
  <si>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</si>
  <si>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</si>
  <si>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</si>
  <si>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</si>
  <si>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</si>
  <si>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</si>
  <si>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</si>
  <si>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</si>
  <si>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</si>
  <si>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</si>
  <si>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</si>
  <si>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</si>
  <si>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</si>
  <si>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</si>
  <si>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</si>
  <si>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</si>
  <si>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</si>
  <si>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</si>
  <si>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</si>
  <si>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</si>
  <si>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</si>
  <si>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</si>
  <si>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</si>
  <si>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</si>
  <si>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</si>
  <si>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</si>
  <si>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</si>
  <si>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</si>
  <si>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</si>
  <si>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</si>
  <si>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</si>
  <si>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</si>
  <si>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</si>
  <si>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</si>
  <si>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</si>
  <si>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</si>
  <si>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</si>
  <si>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</si>
  <si>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</si>
  <si>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</si>
  <si>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</si>
  <si>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</si>
  <si>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</si>
  <si>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</si>
  <si>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</si>
  <si>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</si>
  <si>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</si>
  <si>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</si>
  <si>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</si>
  <si>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</si>
  <si>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</si>
  <si>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</si>
  <si>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</si>
  <si>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</si>
  <si>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</si>
  <si>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</si>
  <si>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</si>
  <si>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</si>
  <si>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</si>
  <si>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</si>
  <si>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</si>
  <si>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</si>
  <si>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</si>
  <si>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</si>
  <si>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</si>
  <si>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</si>
  <si>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</si>
  <si>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</si>
  <si>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</si>
  <si>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</si>
  <si>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</si>
  <si>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</si>
  <si>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</si>
  <si>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</si>
  <si>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</si>
  <si>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</si>
  <si>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</si>
  <si>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</si>
  <si>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</si>
  <si>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</si>
  <si>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</si>
  <si>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</si>
  <si>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</si>
  <si>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</si>
  <si>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</si>
  <si>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</si>
  <si>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</si>
  <si>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</si>
  <si>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</si>
  <si>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</si>
  <si>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</si>
  <si>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</si>
  <si>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</si>
  <si>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</si>
  <si>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</si>
  <si>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</si>
  <si>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</si>
  <si>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</si>
  <si>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</si>
  <si>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</si>
  <si>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</si>
  <si>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</si>
  <si>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</si>
  <si>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</si>
  <si>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</si>
  <si>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</si>
  <si>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</si>
  <si>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</si>
  <si>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</si>
  <si>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</si>
  <si>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</si>
  <si>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</si>
  <si>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</si>
  <si>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</si>
  <si>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</si>
  <si>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</si>
  <si>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</si>
  <si>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</si>
  <si>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</si>
  <si>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</si>
  <si>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</si>
  <si>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</si>
  <si>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</si>
  <si>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</si>
  <si>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</si>
  <si>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</si>
  <si>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</si>
  <si>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</si>
  <si>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</si>
  <si>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</si>
  <si>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</si>
  <si>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</si>
  <si>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</si>
  <si>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</si>
  <si>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</si>
  <si>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</si>
  <si>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</si>
  <si>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</si>
  <si>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</si>
  <si>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</si>
  <si>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</si>
  <si>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</si>
  <si>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</si>
  <si>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</si>
  <si>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</si>
  <si>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</si>
  <si>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</si>
  <si>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</si>
  <si>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</si>
  <si>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</si>
  <si>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</si>
  <si>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</si>
  <si>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</si>
  <si>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</si>
  <si>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</si>
  <si>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</si>
  <si>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</si>
  <si>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</si>
  <si>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</si>
  <si>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</si>
  <si>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</si>
  <si>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</si>
  <si>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</si>
  <si>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</si>
  <si>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</si>
  <si>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</si>
  <si>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</si>
  <si>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</si>
  <si>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</si>
  <si>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</si>
  <si>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</si>
  <si>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</si>
  <si>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</si>
  <si>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</si>
  <si>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</si>
  <si>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</si>
  <si>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</si>
  <si>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</si>
  <si>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</si>
  <si>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</si>
  <si>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</si>
  <si>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</si>
  <si>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</si>
  <si>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</si>
  <si>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</si>
  <si>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</si>
  <si>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</si>
  <si>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</si>
  <si>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</si>
  <si>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</si>
  <si>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</si>
  <si>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</si>
  <si>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</si>
  <si>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</si>
  <si>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</si>
  <si>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</si>
  <si>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</si>
  <si>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</si>
  <si>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</si>
  <si>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</si>
  <si>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</si>
  <si>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</si>
  <si>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</si>
  <si>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</si>
  <si>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</si>
  <si>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</si>
  <si>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</si>
  <si>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</si>
  <si>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</si>
  <si>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</si>
  <si>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</si>
  <si>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</si>
  <si>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</si>
  <si>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</si>
  <si>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</si>
  <si>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</si>
  <si>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</si>
  <si>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</si>
  <si>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</si>
  <si>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</si>
  <si>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</si>
  <si>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</si>
  <si>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</si>
  <si>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</si>
  <si>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</si>
  <si>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</si>
  <si>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</si>
  <si>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</si>
  <si>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</si>
  <si>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</si>
  <si>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</si>
  <si>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</si>
  <si>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</si>
  <si>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</si>
  <si>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</si>
  <si>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</si>
  <si>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</si>
  <si>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</si>
  <si>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</si>
  <si>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</si>
  <si>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</si>
  <si>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</si>
  <si>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</si>
  <si>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</si>
  <si>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</si>
  <si>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</si>
  <si>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</si>
  <si>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</si>
  <si>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</si>
  <si>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</si>
  <si>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</si>
  <si>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</si>
  <si>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</si>
  <si>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</si>
  <si>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</si>
  <si>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</si>
  <si>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</si>
  <si>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</si>
  <si>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</si>
  <si>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</si>
  <si>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</si>
  <si>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</si>
  <si>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</si>
  <si>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</si>
  <si>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</si>
  <si>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</si>
  <si>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</si>
  <si>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</si>
  <si>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</si>
  <si>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</si>
  <si>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</si>
  <si>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</si>
  <si>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</si>
  <si>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</si>
  <si>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</si>
  <si>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</si>
  <si>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</si>
  <si>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</si>
  <si>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</si>
  <si>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</si>
  <si>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</si>
  <si>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</si>
  <si>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</si>
  <si>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</si>
  <si>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</si>
  <si>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</si>
  <si>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</si>
  <si>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</si>
  <si>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</si>
  <si>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</si>
  <si>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</si>
  <si>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</si>
  <si>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</si>
  <si>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</si>
  <si>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</si>
  <si>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</si>
  <si>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</si>
  <si>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</si>
  <si>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</si>
  <si>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</si>
  <si>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</si>
  <si>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</si>
  <si>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</si>
  <si>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</si>
  <si>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</si>
  <si>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</si>
  <si>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</si>
  <si>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</si>
  <si>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</si>
  <si>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</si>
  <si>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</si>
  <si>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</si>
  <si>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</si>
  <si>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</si>
  <si>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</si>
  <si>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</si>
  <si>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</si>
  <si>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</si>
  <si>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</si>
  <si>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</si>
  <si>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</si>
  <si>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</si>
  <si>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</si>
  <si>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</si>
  <si>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</si>
  <si>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</si>
  <si>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</si>
  <si>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</si>
  <si>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</si>
  <si>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</si>
  <si>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</si>
  <si>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</si>
  <si>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</si>
  <si>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</si>
  <si>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</si>
  <si>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</si>
  <si>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</si>
  <si>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</si>
  <si>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</si>
  <si>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</si>
  <si>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</si>
  <si>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</si>
  <si>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</si>
  <si>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</si>
  <si>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</si>
  <si>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</si>
  <si>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</si>
  <si>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</si>
  <si>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</si>
  <si>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</si>
  <si>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</si>
  <si>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</si>
  <si>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</si>
  <si>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</si>
  <si>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</si>
  <si>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</si>
  <si>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</si>
  <si>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</si>
  <si>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</si>
  <si>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</si>
  <si>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</si>
  <si>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</si>
  <si>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</si>
  <si>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</si>
  <si>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</si>
  <si>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</si>
  <si>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</si>
  <si>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</si>
  <si>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</si>
  <si>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</si>
  <si>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</si>
  <si>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</si>
  <si>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</si>
  <si>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</si>
  <si>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</si>
  <si>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</si>
  <si>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</si>
  <si>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</si>
  <si>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</si>
  <si>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</si>
  <si>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</si>
  <si>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</si>
  <si>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</si>
  <si>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</si>
  <si>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</si>
  <si>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</si>
  <si>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</si>
  <si>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</si>
  <si>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</si>
  <si>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</si>
  <si>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</si>
  <si>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</si>
  <si>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</si>
  <si>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</si>
  <si>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</si>
  <si>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</si>
  <si>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</si>
  <si>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</si>
  <si>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</si>
  <si>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</si>
  <si>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</si>
  <si>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</si>
  <si>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</si>
  <si>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</si>
  <si>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</si>
  <si>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</si>
  <si>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</si>
  <si>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</si>
  <si>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</si>
  <si>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</si>
  <si>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</si>
  <si>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</si>
  <si>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</si>
  <si>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</si>
  <si>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</si>
  <si>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</si>
  <si>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</si>
  <si>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</si>
  <si>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</si>
  <si>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</si>
  <si>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</si>
  <si>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</si>
  <si>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</si>
  <si>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</si>
  <si>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</si>
  <si>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</si>
  <si>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</si>
  <si>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</si>
  <si>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</si>
  <si>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</si>
  <si>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</si>
  <si>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</si>
  <si>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</si>
  <si>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</si>
  <si>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</si>
  <si>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</si>
  <si>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</si>
  <si>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</si>
  <si>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</si>
  <si>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</si>
  <si>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</si>
  <si>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</si>
  <si>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</si>
  <si>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</si>
  <si>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</si>
  <si>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</si>
  <si>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</si>
  <si>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</si>
  <si>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</si>
  <si>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</si>
  <si>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</si>
  <si>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</si>
  <si>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</si>
  <si>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</si>
  <si>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</si>
  <si>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</si>
  <si>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</si>
  <si>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</si>
  <si>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</si>
  <si>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</si>
  <si>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</si>
  <si>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</si>
  <si>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</si>
  <si>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</si>
  <si>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</si>
  <si>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</si>
  <si>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</si>
  <si>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</si>
  <si>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</si>
  <si>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</si>
  <si>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</si>
  <si>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</si>
  <si>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</si>
  <si>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</si>
  <si>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</si>
  <si>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</si>
  <si>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</si>
  <si>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</si>
  <si>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</si>
  <si>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</si>
  <si>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</si>
  <si>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</si>
  <si>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</si>
  <si>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</si>
  <si>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</si>
  <si>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</si>
  <si>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</si>
  <si>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</si>
  <si>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</si>
  <si>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</si>
  <si>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</si>
  <si>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</si>
  <si>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</si>
  <si>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</si>
  <si>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</si>
  <si>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</si>
  <si>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</si>
  <si>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</si>
  <si>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</si>
  <si>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</si>
  <si>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</si>
  <si>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</si>
  <si>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</si>
  <si>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</si>
  <si>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</si>
  <si>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</si>
  <si>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</si>
  <si>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</si>
  <si>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</si>
  <si>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</si>
  <si>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</si>
  <si>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</si>
  <si>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</si>
  <si>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</si>
  <si>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</si>
  <si>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</si>
  <si>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</si>
  <si>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</si>
  <si>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</si>
  <si>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</si>
  <si>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</si>
  <si>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</si>
  <si>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</si>
  <si>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</si>
  <si>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</si>
  <si>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</si>
  <si>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</si>
  <si>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</si>
  <si>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</si>
  <si>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</si>
  <si>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</si>
  <si>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</si>
  <si>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</si>
  <si>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</si>
  <si>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</si>
  <si>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</si>
  <si>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</si>
  <si>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</si>
  <si>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</si>
  <si>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</si>
  <si>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</si>
  <si>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</si>
  <si>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</si>
  <si>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</si>
  <si>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</si>
  <si>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</si>
  <si>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</si>
  <si>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</si>
  <si>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</si>
  <si>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</si>
  <si>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</si>
  <si>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</si>
  <si>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</si>
  <si>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</si>
  <si>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</si>
  <si>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</si>
  <si>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</si>
  <si>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</si>
  <si>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</si>
  <si>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</si>
  <si>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</si>
  <si>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</si>
  <si>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</si>
  <si>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</si>
  <si>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</si>
  <si>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</si>
  <si>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</si>
  <si>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</si>
  <si>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</si>
  <si>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</si>
  <si>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</si>
  <si>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</si>
  <si>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</si>
  <si>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</si>
  <si>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</si>
  <si>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</si>
  <si>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</si>
  <si>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</si>
  <si>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</si>
  <si>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</si>
  <si>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</si>
  <si>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</si>
  <si>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</si>
  <si>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</si>
  <si>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</si>
  <si>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</si>
  <si>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</si>
  <si>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</si>
  <si>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</si>
  <si>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</si>
  <si>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</si>
  <si>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</si>
  <si>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</si>
  <si>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</si>
  <si>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</si>
  <si>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</si>
  <si>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</si>
  <si>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</si>
  <si>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</si>
  <si>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</si>
  <si>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</si>
  <si>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</si>
  <si>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</si>
  <si>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</si>
  <si>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</si>
  <si>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</si>
  <si>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</si>
  <si>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</si>
  <si>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</si>
  <si>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</si>
  <si>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</si>
  <si>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</si>
  <si>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</si>
  <si>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</si>
  <si>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</si>
  <si>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</si>
  <si>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</si>
  <si>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</si>
  <si>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</si>
  <si>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</si>
  <si>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</si>
  <si>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</si>
  <si>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</si>
  <si>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</si>
  <si>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</si>
  <si>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</si>
  <si>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</si>
  <si>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</si>
  <si>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</si>
  <si>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</si>
  <si>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</si>
  <si>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</si>
  <si>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</si>
  <si>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</si>
  <si>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</si>
  <si>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</si>
  <si>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</si>
  <si>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</si>
  <si>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</si>
  <si>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</si>
  <si>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</si>
  <si>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</si>
  <si>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</si>
  <si>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</si>
  <si>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</si>
  <si>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</si>
  <si>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</si>
  <si>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</si>
  <si>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</si>
  <si>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</si>
  <si>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</si>
  <si>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</si>
  <si>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</si>
  <si>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</si>
  <si>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</si>
  <si>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</si>
  <si>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</si>
  <si>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</si>
  <si>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</si>
  <si>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</si>
  <si>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</si>
  <si>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</si>
  <si>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</si>
  <si>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</si>
  <si>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</si>
  <si>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</si>
  <si>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</si>
  <si>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</si>
  <si>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</si>
  <si>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</si>
  <si>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</si>
  <si>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</si>
  <si>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</si>
  <si>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</si>
  <si>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</si>
  <si>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</si>
  <si>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</si>
  <si>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</si>
  <si>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</si>
  <si>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</si>
  <si>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</si>
  <si>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</si>
  <si>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</si>
  <si>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</si>
  <si>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</si>
  <si>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</si>
  <si>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</si>
  <si>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</si>
  <si>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</si>
  <si>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</si>
  <si>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</si>
  <si>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</si>
  <si>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</si>
  <si>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</si>
  <si>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</si>
  <si>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</si>
  <si>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</si>
  <si>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</si>
  <si>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</si>
  <si>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</si>
  <si>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</si>
  <si>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</si>
  <si>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</si>
  <si>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</si>
  <si>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</si>
  <si>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</si>
  <si>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</si>
  <si>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</si>
  <si>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</si>
  <si>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</si>
  <si>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</si>
  <si>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</si>
  <si>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</si>
  <si>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</si>
  <si>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</si>
  <si>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</si>
  <si>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</si>
  <si>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</si>
  <si>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</si>
  <si>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</si>
  <si>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</si>
  <si>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</si>
  <si>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</si>
  <si>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</si>
  <si>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</si>
  <si>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</si>
  <si>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</si>
  <si>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</si>
  <si>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</si>
  <si>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</si>
  <si>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</si>
  <si>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</si>
  <si>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</si>
  <si>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</si>
  <si>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</si>
  <si>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</si>
  <si>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</si>
  <si>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</si>
  <si>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</si>
  <si>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</si>
  <si>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</si>
  <si>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</si>
  <si>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</si>
  <si>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</si>
  <si>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</si>
  <si>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</si>
  <si>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</si>
  <si>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</si>
  <si>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</si>
  <si>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</si>
  <si>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</si>
  <si>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</si>
  <si>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</si>
  <si>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</si>
  <si>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</si>
  <si>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</si>
  <si>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</si>
  <si>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</si>
  <si>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</si>
  <si>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</si>
  <si>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</si>
  <si>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</si>
  <si>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</si>
  <si>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</si>
  <si>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</si>
  <si>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</si>
  <si>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</si>
  <si>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</si>
  <si>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</si>
  <si>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</si>
  <si>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</si>
  <si>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</si>
  <si>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</si>
  <si>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</si>
  <si>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</si>
  <si>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</si>
  <si>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</si>
  <si>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</si>
  <si>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</si>
  <si>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</si>
  <si>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</si>
  <si>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</si>
  <si>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</si>
  <si>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</si>
  <si>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</si>
  <si>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</si>
  <si>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</si>
  <si>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</si>
  <si>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</si>
  <si>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</si>
  <si>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</si>
  <si>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</si>
  <si>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</si>
  <si>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</si>
  <si>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</si>
  <si>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</si>
  <si>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</si>
  <si>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</si>
  <si>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</si>
  <si>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</si>
  <si>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</si>
  <si>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</si>
  <si>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</si>
  <si>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</si>
  <si>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</si>
  <si>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</si>
  <si>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</si>
  <si>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</si>
  <si>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</si>
  <si>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</si>
  <si>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</si>
  <si>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</si>
  <si>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</si>
  <si>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</si>
  <si>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</si>
  <si>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</si>
  <si>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</si>
  <si>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</si>
  <si>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</si>
  <si>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</si>
  <si>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</si>
  <si>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</si>
  <si>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</si>
  <si>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</si>
  <si>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</si>
  <si>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</si>
  <si>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</si>
  <si>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</si>
  <si>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</si>
  <si>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</si>
  <si>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</si>
  <si>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</si>
  <si>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</si>
  <si>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</si>
  <si>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</si>
  <si>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</si>
  <si>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</si>
  <si>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</si>
  <si>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</si>
  <si>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</si>
  <si>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</si>
  <si>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</si>
  <si>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</si>
  <si>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</si>
  <si>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</si>
  <si>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</si>
  <si>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</si>
  <si>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</si>
  <si>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</si>
  <si>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</si>
  <si>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</si>
  <si>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</si>
  <si>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</si>
  <si>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</si>
  <si>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</si>
  <si>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</si>
  <si>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</si>
  <si>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</si>
  <si>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</si>
  <si>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</si>
  <si>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</si>
  <si>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</si>
  <si>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</si>
  <si>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</si>
  <si>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</si>
  <si>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</si>
  <si>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</si>
  <si>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</si>
  <si>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</si>
  <si>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</si>
  <si>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</si>
  <si>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</si>
  <si>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</si>
  <si>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</si>
  <si>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</si>
  <si>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</si>
  <si>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</si>
  <si>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</si>
  <si>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</si>
  <si>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</si>
  <si>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</si>
  <si>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</si>
  <si>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</si>
  <si>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</si>
  <si>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</si>
  <si>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</si>
  <si>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</si>
  <si>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</si>
  <si>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</si>
  <si>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</si>
  <si>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</si>
  <si>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</si>
  <si>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</si>
  <si>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</si>
  <si>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</si>
  <si>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</si>
  <si>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</si>
  <si>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</si>
  <si>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</si>
  <si>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</si>
  <si>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</si>
  <si>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</si>
  <si>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</si>
  <si>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</si>
  <si>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</si>
  <si>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</si>
  <si>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</si>
  <si>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</si>
  <si>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</si>
  <si>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</si>
  <si>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</si>
  <si>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</si>
  <si>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</si>
  <si>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</si>
  <si>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</si>
  <si>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</si>
  <si>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</si>
  <si>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</si>
  <si>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</si>
  <si>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</si>
  <si>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</si>
  <si>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</si>
  <si>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</si>
  <si>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</si>
  <si>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</si>
  <si>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</si>
  <si>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</si>
  <si>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</si>
  <si>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</si>
  <si>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</si>
  <si>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</si>
  <si>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</si>
  <si>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</si>
  <si>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</si>
  <si>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</si>
  <si>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</si>
  <si>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</si>
  <si>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</si>
  <si>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</si>
  <si>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</si>
  <si>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</si>
  <si>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</si>
  <si>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</si>
  <si>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</si>
  <si>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</si>
  <si>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</si>
  <si>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</si>
  <si>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</si>
  <si>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</si>
  <si>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</si>
  <si>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</si>
  <si>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</si>
  <si>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</si>
  <si>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</si>
  <si>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</si>
  <si>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</si>
  <si>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</si>
  <si>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</si>
  <si>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</si>
  <si>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</si>
  <si>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</si>
  <si>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</si>
  <si>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</si>
  <si>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</si>
  <si>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</si>
  <si>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</si>
  <si>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</si>
  <si>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</si>
  <si>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</si>
  <si>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</si>
  <si>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</si>
  <si>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</si>
  <si>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</si>
  <si>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</si>
  <si>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</si>
  <si>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</si>
  <si>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</si>
  <si>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</si>
  <si>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</si>
  <si>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</si>
  <si>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</si>
  <si>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</si>
  <si>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</si>
  <si>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</si>
  <si>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</si>
  <si>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</si>
  <si>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</si>
  <si>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</si>
  <si>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</si>
  <si>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</si>
  <si>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</si>
  <si>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</si>
  <si>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</si>
  <si>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</si>
  <si>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</si>
  <si>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</si>
  <si>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</si>
  <si>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</si>
  <si>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</si>
  <si>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</si>
  <si>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</si>
  <si>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</si>
  <si>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</si>
  <si>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</si>
  <si>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</si>
  <si>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</si>
  <si>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</si>
  <si>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</si>
  <si>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</si>
  <si>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</si>
  <si>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</si>
  <si>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</si>
  <si>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</si>
  <si>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</si>
  <si>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</si>
  <si>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</si>
  <si>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</si>
  <si>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</si>
  <si>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</si>
  <si>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</si>
  <si>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</si>
  <si>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</si>
  <si>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</si>
  <si>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</si>
  <si>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</si>
  <si>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</si>
  <si>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</si>
  <si>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</si>
  <si>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</si>
  <si>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</si>
  <si>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</si>
  <si>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</si>
  <si>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</si>
  <si>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</si>
  <si>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</si>
  <si>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</si>
  <si>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</si>
  <si>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</si>
  <si>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</si>
  <si>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</si>
  <si>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</si>
  <si>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</si>
  <si>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</si>
  <si>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</si>
  <si>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</si>
  <si>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</si>
  <si>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</si>
  <si>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</si>
  <si>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</si>
  <si>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</si>
  <si>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</si>
  <si>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</si>
  <si>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</si>
  <si>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</si>
  <si>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</si>
  <si>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</si>
  <si>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</si>
  <si>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</si>
  <si>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</si>
  <si>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</si>
  <si>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</si>
  <si>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</si>
  <si>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</si>
  <si>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</si>
  <si>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</si>
  <si>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</si>
  <si>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</si>
  <si>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</si>
  <si>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</si>
  <si>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</si>
  <si>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</si>
  <si>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</si>
  <si>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</si>
  <si>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</si>
  <si>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</si>
  <si>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</si>
  <si>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</si>
  <si>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</si>
  <si>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</si>
  <si>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</si>
  <si>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</si>
  <si>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</si>
  <si>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</si>
  <si>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</si>
  <si>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</si>
  <si>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</si>
  <si>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</si>
  <si>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</si>
  <si>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</si>
  <si>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</si>
  <si>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</si>
  <si>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</si>
  <si>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</si>
  <si>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</si>
  <si>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</si>
  <si>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</si>
  <si>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</si>
  <si>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</si>
  <si>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</si>
  <si>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</si>
  <si>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</si>
  <si>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</si>
  <si>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</si>
  <si>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</si>
  <si>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</si>
  <si>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</si>
  <si>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</si>
  <si>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</si>
  <si>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</si>
  <si>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</si>
  <si>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</si>
  <si>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</si>
  <si>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</si>
  <si>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</si>
  <si>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</si>
  <si>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</si>
  <si>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</si>
  <si>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</si>
  <si>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</si>
  <si>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</si>
  <si>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</si>
  <si>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</si>
  <si>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</si>
  <si>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</si>
  <si>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</si>
  <si>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</si>
  <si>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</si>
  <si>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</si>
  <si>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</si>
  <si>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</si>
  <si>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</si>
  <si>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</si>
  <si>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</si>
  <si>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</si>
  <si>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</si>
  <si>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</si>
  <si>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</si>
  <si>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</si>
  <si>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</si>
  <si>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</si>
  <si>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</si>
  <si>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</si>
  <si>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</si>
  <si>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</si>
  <si>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</si>
  <si>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</si>
  <si>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</si>
  <si>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</si>
  <si>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</si>
  <si>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</si>
  <si>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</si>
  <si>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</si>
  <si>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</si>
  <si>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</si>
  <si>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</si>
  <si>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</si>
  <si>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</si>
  <si>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</si>
  <si>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</si>
  <si>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</si>
  <si>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</si>
  <si>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</si>
  <si>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</si>
  <si>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</si>
  <si>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</si>
  <si>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</si>
  <si>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</si>
  <si>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</si>
  <si>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</si>
  <si>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</si>
  <si>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</si>
  <si>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</si>
  <si>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</si>
  <si>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</si>
  <si>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</si>
  <si>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</si>
  <si>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</si>
  <si>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</si>
  <si>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</si>
  <si>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</si>
  <si>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</si>
  <si>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</si>
  <si>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</si>
  <si>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</si>
  <si>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</si>
  <si>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</si>
  <si>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</si>
  <si>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</si>
  <si>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</si>
  <si>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</si>
  <si>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</si>
  <si>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</si>
  <si>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</si>
  <si>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</si>
  <si>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</si>
  <si>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</si>
  <si>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</si>
  <si>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</si>
  <si>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</si>
  <si>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</si>
  <si>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</si>
  <si>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</si>
  <si>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</si>
  <si>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</si>
  <si>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</si>
  <si>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</si>
  <si>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</si>
  <si>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</si>
  <si>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</si>
  <si>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</si>
  <si>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</si>
  <si>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</si>
  <si>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</si>
  <si>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</si>
  <si>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</si>
  <si>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</si>
  <si>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</si>
  <si>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</si>
  <si>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</si>
  <si>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</si>
  <si>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</si>
  <si>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</si>
  <si>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</si>
  <si>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</si>
  <si>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</si>
  <si>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</si>
  <si>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</si>
  <si>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</si>
  <si>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</si>
  <si>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</si>
  <si>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</si>
  <si>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</si>
  <si>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</si>
  <si>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</si>
  <si>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</si>
  <si>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</si>
  <si>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</si>
  <si>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</si>
  <si>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</si>
  <si>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</si>
  <si>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</si>
  <si>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</si>
  <si>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</si>
  <si>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</si>
  <si>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</si>
  <si>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</si>
  <si>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</si>
  <si>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</si>
  <si>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</si>
  <si>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</si>
  <si>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</si>
  <si>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</si>
  <si>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</si>
  <si>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</si>
  <si>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</si>
  <si>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</si>
  <si>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</si>
  <si>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</si>
  <si>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</si>
  <si>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</si>
  <si>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</si>
  <si>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</si>
  <si>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</si>
  <si>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</si>
  <si>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</si>
  <si>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</si>
  <si>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</si>
  <si>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</si>
  <si>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</si>
  <si>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</si>
  <si>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</si>
  <si>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</si>
  <si>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</si>
  <si>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</si>
  <si>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</si>
  <si>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</si>
  <si>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</si>
  <si>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</si>
  <si>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</si>
  <si>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</si>
  <si>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</si>
  <si>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</si>
  <si>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</si>
  <si>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</si>
  <si>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</si>
  <si>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</si>
  <si>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</si>
  <si>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</si>
  <si>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</si>
  <si>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</si>
  <si>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</si>
  <si>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</si>
  <si>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</si>
  <si>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</si>
  <si>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</si>
  <si>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</si>
  <si>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</si>
  <si>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</si>
  <si>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</si>
  <si>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</si>
  <si>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</si>
  <si>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</si>
  <si>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</si>
  <si>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</si>
  <si>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</si>
  <si>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</si>
  <si>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</si>
  <si>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</si>
  <si>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</si>
  <si>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</si>
  <si>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</si>
  <si>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</si>
  <si>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</si>
  <si>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</si>
  <si>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</si>
  <si>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</si>
  <si>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</si>
  <si>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</si>
  <si>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</si>
  <si>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</si>
  <si>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</si>
  <si>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</si>
  <si>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</si>
  <si>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</si>
  <si>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</si>
  <si>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</si>
  <si>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</si>
  <si>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</si>
  <si>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</si>
  <si>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</si>
  <si>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</si>
  <si>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</si>
  <si>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</si>
  <si>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</si>
  <si>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</si>
  <si>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</si>
  <si>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</si>
  <si>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</si>
  <si>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</si>
  <si>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</si>
  <si>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</si>
  <si>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</si>
  <si>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</si>
  <si>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</si>
  <si>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</si>
  <si>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</si>
  <si>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</si>
  <si>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</si>
  <si>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</si>
  <si>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</si>
  <si>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</si>
  <si>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</si>
  <si>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</si>
  <si>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</si>
  <si>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</si>
  <si>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</si>
  <si>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</si>
  <si>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</si>
  <si>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</si>
  <si>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</si>
  <si>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</si>
  <si>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</si>
  <si>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</si>
  <si>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</si>
  <si>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</si>
  <si>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</si>
  <si>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</si>
  <si>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</si>
  <si>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</si>
  <si>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</si>
  <si>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</si>
  <si>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</si>
  <si>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</si>
  <si>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</si>
  <si>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</si>
  <si>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</si>
  <si>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</si>
  <si>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</si>
  <si>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</si>
  <si>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</si>
  <si>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</si>
  <si>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</si>
  <si>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</si>
  <si>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</si>
  <si>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</si>
  <si>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</si>
  <si>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</si>
  <si>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</si>
  <si>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</si>
  <si>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</si>
  <si>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</si>
  <si>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</si>
  <si>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</si>
  <si>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</si>
  <si>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</si>
  <si>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</si>
  <si>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</si>
  <si>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</si>
  <si>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</si>
  <si>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</si>
  <si>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</si>
  <si>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</si>
  <si>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</si>
  <si>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</si>
  <si>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</si>
  <si>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</si>
  <si>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</si>
  <si>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</si>
  <si>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</si>
  <si>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</si>
  <si>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</si>
  <si>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</si>
  <si>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</si>
  <si>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</si>
  <si>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</si>
  <si>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</si>
  <si>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</si>
  <si>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</si>
  <si>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</si>
  <si>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</si>
  <si>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</si>
  <si>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</si>
  <si>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</si>
  <si>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</si>
  <si>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</si>
  <si>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</si>
  <si>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</si>
  <si>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</si>
  <si>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</si>
  <si>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</si>
  <si>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</si>
  <si>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</si>
  <si>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</si>
  <si>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</si>
  <si>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</si>
  <si>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</si>
  <si>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</si>
  <si>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</si>
  <si>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</si>
  <si>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</si>
  <si>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</si>
  <si>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</si>
  <si>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</si>
  <si>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</si>
  <si>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</si>
  <si>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</si>
  <si>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</si>
  <si>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</si>
  <si>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</si>
  <si>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</si>
  <si>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</si>
  <si>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</si>
  <si>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</si>
  <si>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</si>
  <si>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</si>
  <si>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</si>
  <si>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</si>
  <si>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</si>
  <si>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</si>
  <si>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</si>
  <si>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</si>
  <si>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</si>
  <si>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</si>
  <si>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</si>
  <si>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</si>
  <si>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</si>
  <si>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</si>
  <si>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</si>
  <si>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</si>
  <si>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</si>
  <si>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</si>
  <si>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</si>
  <si>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</si>
  <si>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</si>
  <si>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</si>
  <si>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</si>
  <si>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</si>
  <si>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</si>
  <si>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</si>
  <si>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</si>
  <si>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</si>
  <si>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</si>
  <si>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</si>
  <si>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</si>
  <si>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</si>
  <si>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</si>
  <si>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</si>
  <si>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</si>
  <si>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</si>
  <si>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</si>
  <si>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</si>
  <si>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</si>
  <si>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</si>
  <si>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</si>
  <si>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</si>
  <si>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</si>
  <si>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</si>
  <si>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</si>
  <si>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</si>
  <si>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</si>
  <si>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</si>
  <si>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</si>
  <si>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</si>
  <si>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</si>
  <si>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</si>
  <si>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</si>
  <si>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</si>
  <si>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</si>
  <si>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</si>
  <si>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</si>
  <si>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</si>
  <si>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</si>
  <si>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</si>
  <si>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</si>
  <si>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</si>
  <si>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</si>
  <si>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</si>
  <si>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</si>
  <si>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</si>
  <si>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</si>
  <si>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</si>
  <si>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</si>
  <si>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</si>
  <si>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</si>
  <si>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</si>
  <si>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</si>
  <si>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</si>
  <si>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</si>
  <si>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</si>
  <si>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</si>
  <si>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</si>
  <si>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</si>
  <si>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</si>
  <si>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</si>
  <si>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</si>
  <si>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</si>
  <si>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</si>
  <si>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</si>
  <si>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</si>
  <si>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</si>
  <si>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</si>
  <si>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</si>
  <si>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</si>
  <si>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</si>
  <si>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</si>
  <si>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</si>
  <si>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</si>
  <si>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</si>
  <si>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</si>
  <si>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</si>
  <si>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</si>
  <si>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</si>
  <si>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</si>
  <si>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</si>
  <si>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</si>
  <si>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</si>
  <si>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</si>
  <si>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</si>
  <si>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</si>
  <si>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</si>
  <si>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</si>
  <si>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</si>
  <si>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</si>
  <si>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</si>
  <si>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</si>
  <si>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</si>
  <si>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</si>
  <si>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</si>
  <si>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</si>
  <si>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</si>
  <si>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</si>
  <si>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</si>
  <si>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</si>
  <si>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</si>
  <si>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</si>
  <si>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</si>
  <si>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</si>
  <si>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</si>
  <si>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</si>
  <si>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</si>
  <si>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</si>
  <si>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</si>
  <si>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</si>
  <si>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</si>
  <si>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</si>
  <si>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</si>
  <si>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</si>
  <si>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</si>
  <si>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</si>
  <si>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</si>
  <si>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</si>
  <si>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</si>
  <si>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</si>
  <si>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</si>
  <si>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</si>
  <si>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</si>
  <si>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</si>
  <si>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</si>
  <si>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</si>
  <si>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</si>
  <si>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</si>
  <si>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</si>
  <si>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</si>
  <si>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</si>
  <si>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</si>
  <si>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</si>
  <si>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</si>
  <si>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</si>
  <si>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</si>
  <si>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</si>
  <si>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</si>
  <si>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</si>
  <si>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</si>
  <si>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</si>
  <si>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</si>
  <si>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</si>
  <si>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</si>
  <si>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</si>
  <si>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</si>
  <si>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</si>
  <si>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</si>
  <si>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</si>
  <si>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</si>
  <si>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</si>
  <si>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</si>
  <si>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</si>
  <si>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</si>
  <si>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</si>
  <si>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</si>
  <si>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</si>
  <si>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</si>
  <si>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</si>
  <si>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</si>
  <si>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</si>
  <si>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</si>
  <si>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</si>
  <si>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</si>
  <si>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</si>
  <si>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</si>
  <si>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</si>
  <si>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</si>
  <si>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</si>
  <si>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</si>
  <si>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</si>
  <si>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</si>
  <si>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</si>
  <si>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</si>
  <si>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</si>
  <si>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</si>
  <si>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</si>
  <si>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</si>
  <si>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</si>
  <si>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</si>
  <si>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</si>
  <si>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</si>
  <si>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</si>
  <si>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</si>
  <si>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</si>
  <si>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</si>
  <si>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</si>
  <si>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</si>
  <si>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</si>
  <si>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</si>
  <si>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</si>
  <si>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</si>
  <si>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</si>
  <si>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</si>
  <si>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</si>
  <si>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</si>
  <si>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</si>
  <si>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</si>
  <si>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</si>
  <si>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</si>
  <si>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</si>
  <si>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</si>
  <si>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</si>
  <si>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</si>
  <si>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</si>
  <si>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</si>
  <si>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</si>
  <si>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</si>
  <si>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</si>
  <si>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</si>
  <si>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</si>
  <si>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</si>
  <si>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</si>
  <si>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</si>
  <si>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</si>
  <si>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</si>
  <si>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</si>
  <si>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</si>
  <si>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</si>
  <si>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</si>
  <si>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</si>
  <si>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</si>
  <si>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</si>
  <si>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</si>
  <si>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</si>
  <si>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</si>
  <si>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</si>
  <si>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</si>
  <si>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</si>
  <si>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</si>
  <si>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</si>
  <si>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</si>
  <si>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</si>
  <si>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</si>
  <si>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</si>
  <si>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</si>
  <si>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</si>
  <si>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</si>
  <si>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</si>
  <si>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</si>
  <si>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</si>
  <si>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</si>
  <si>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</si>
  <si>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</si>
  <si>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</si>
  <si>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</si>
  <si>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</si>
  <si>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</si>
  <si>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</si>
  <si>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</si>
  <si>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</si>
  <si>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</si>
  <si>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</si>
  <si>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</si>
  <si>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</si>
  <si>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</si>
  <si>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</si>
  <si>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</si>
  <si>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</si>
  <si>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</si>
  <si>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</si>
  <si>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</si>
  <si>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</si>
  <si>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</si>
  <si>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</si>
  <si>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</si>
  <si>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</si>
  <si>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</si>
  <si>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</si>
  <si>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</si>
  <si>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</si>
  <si>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</si>
  <si>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</si>
  <si>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</si>
  <si>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</si>
  <si>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</si>
  <si>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</si>
  <si>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</si>
  <si>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</si>
  <si>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</si>
  <si>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</si>
  <si>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</si>
  <si>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</si>
  <si>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</si>
  <si>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</si>
  <si>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</si>
  <si>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</si>
  <si>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</si>
  <si>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</si>
  <si>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</si>
  <si>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</si>
  <si>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</si>
  <si>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</si>
  <si>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</si>
  <si>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</si>
  <si>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</si>
  <si>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</si>
  <si>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</si>
  <si>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</si>
  <si>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</si>
  <si>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</si>
  <si>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</si>
  <si>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</si>
  <si>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</si>
  <si>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</si>
  <si>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</si>
  <si>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</si>
  <si>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</si>
  <si>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</si>
  <si>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</si>
  <si>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</si>
  <si>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</si>
  <si>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</si>
  <si>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</si>
  <si>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</si>
  <si>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</si>
  <si>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</si>
  <si>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</si>
  <si>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</si>
  <si>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</si>
  <si>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</si>
  <si>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</si>
  <si>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</si>
  <si>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</si>
  <si>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</si>
  <si>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</si>
  <si>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</si>
  <si>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</si>
  <si>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</si>
  <si>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</si>
  <si>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</si>
  <si>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</si>
  <si>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</si>
  <si>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</si>
  <si>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</si>
  <si>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</si>
  <si>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</si>
  <si>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</si>
  <si>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</si>
  <si>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</si>
  <si>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</si>
  <si>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</si>
  <si>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</si>
  <si>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</si>
  <si>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</si>
  <si>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</si>
  <si>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</si>
  <si>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</si>
  <si>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</si>
  <si>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</si>
  <si>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</si>
  <si>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</si>
  <si>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</si>
  <si>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</si>
  <si>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</si>
  <si>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</si>
  <si>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</si>
  <si>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</si>
  <si>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</si>
  <si>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</si>
  <si>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</si>
  <si>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</si>
  <si>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</si>
  <si>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</si>
  <si>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</si>
  <si>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</si>
  <si>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</si>
  <si>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</si>
  <si>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</si>
  <si>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</si>
  <si>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</si>
  <si>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</si>
  <si>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</si>
  <si>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</si>
  <si>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</si>
  <si>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</si>
  <si>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</si>
  <si>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</si>
  <si>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</si>
  <si>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</si>
  <si>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</si>
  <si>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</si>
  <si>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</si>
  <si>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</si>
  <si>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</si>
  <si>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</si>
  <si>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</si>
  <si>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</si>
  <si>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</si>
  <si>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</si>
  <si>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</si>
  <si>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</si>
  <si>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</si>
  <si>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</si>
  <si>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</si>
  <si>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</si>
  <si>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</si>
  <si>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</si>
  <si>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</si>
  <si>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</si>
  <si>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</si>
  <si>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</si>
  <si>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</si>
  <si>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</si>
  <si>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</si>
  <si>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</si>
  <si>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</si>
  <si>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</si>
  <si>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</si>
  <si>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</si>
  <si>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</si>
  <si>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</si>
  <si>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</si>
  <si>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</si>
  <si>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</si>
  <si>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</si>
  <si>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</si>
  <si>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</si>
  <si>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</si>
  <si>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</si>
  <si>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</si>
  <si>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</si>
  <si>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</si>
  <si>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</si>
  <si>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</si>
  <si>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</si>
  <si>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</si>
  <si>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</si>
  <si>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</si>
  <si>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</si>
  <si>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</si>
  <si>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</si>
  <si>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</si>
  <si>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</si>
  <si>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</si>
  <si>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</si>
  <si>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</si>
  <si>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</si>
  <si>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</si>
  <si>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</si>
  <si>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</si>
  <si>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</si>
  <si>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</si>
  <si>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</si>
  <si>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</si>
  <si>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</si>
  <si>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</si>
  <si>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</si>
  <si>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</si>
  <si>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</si>
  <si>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</si>
  <si>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</si>
  <si>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</si>
  <si>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</si>
  <si>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</si>
  <si>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</si>
  <si>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</si>
  <si>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</si>
  <si>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</si>
  <si>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</si>
  <si>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</si>
  <si>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</si>
  <si>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</si>
  <si>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</si>
  <si>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</si>
  <si>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</si>
  <si>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</si>
  <si>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</si>
  <si>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</si>
  <si>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</si>
  <si>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</si>
  <si>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</si>
  <si>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</si>
  <si>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</si>
  <si>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</si>
  <si>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</si>
  <si>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</si>
  <si>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</si>
  <si>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</si>
  <si>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</si>
  <si>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</si>
  <si>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</si>
  <si>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</si>
  <si>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</si>
  <si>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</si>
  <si>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</si>
  <si>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</si>
  <si>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</si>
  <si>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</si>
  <si>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</si>
  <si>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</si>
  <si>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</si>
  <si>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</si>
  <si>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</si>
  <si>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</si>
  <si>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</si>
  <si>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</si>
  <si>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</si>
  <si>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</si>
  <si>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</si>
  <si>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</si>
  <si>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</si>
  <si>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</si>
  <si>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</si>
  <si>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</si>
  <si>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</si>
  <si>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</si>
  <si>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</si>
  <si>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</si>
  <si>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</si>
  <si>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</si>
  <si>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</si>
  <si>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</si>
  <si>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</si>
  <si>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</si>
  <si>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</si>
  <si>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</si>
  <si>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</si>
  <si>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</si>
  <si>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</si>
  <si>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</si>
  <si>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</si>
  <si>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</si>
  <si>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</si>
  <si>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</si>
  <si>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</si>
  <si>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</si>
  <si>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</si>
  <si>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</si>
  <si>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</si>
  <si>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</si>
  <si>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</si>
  <si>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</si>
  <si>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</si>
  <si>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</si>
  <si>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</si>
  <si>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</si>
  <si>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</si>
  <si>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</si>
  <si>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</si>
  <si>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</si>
  <si>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</si>
  <si>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</si>
  <si>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</si>
  <si>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</si>
  <si>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</si>
  <si>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</si>
  <si>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</si>
  <si>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</si>
  <si>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</si>
  <si>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</si>
  <si>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</si>
  <si>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</si>
  <si>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</si>
  <si>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</si>
  <si>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</si>
  <si>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</si>
  <si>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</si>
  <si>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</si>
  <si>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</si>
  <si>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</si>
  <si>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</si>
  <si>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</si>
  <si>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</si>
  <si>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</si>
  <si>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</si>
  <si>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</si>
  <si>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</si>
  <si>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</si>
  <si>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</si>
  <si>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</si>
  <si>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</si>
  <si>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</si>
  <si>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</si>
  <si>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</si>
  <si>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</si>
  <si>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</si>
  <si>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</si>
  <si>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</si>
  <si>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</si>
  <si>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</si>
  <si>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</si>
  <si>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</si>
  <si>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</si>
  <si>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</si>
  <si>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</si>
  <si>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</si>
  <si>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</si>
  <si>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</si>
  <si>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</si>
  <si>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</si>
  <si>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</si>
  <si>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</si>
  <si>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</si>
  <si>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</si>
  <si>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</si>
  <si>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</si>
  <si>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</si>
  <si>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</si>
  <si>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</si>
  <si>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</si>
  <si>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</si>
  <si>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</si>
  <si>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</si>
  <si>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</si>
  <si>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</si>
  <si>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</si>
  <si>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</si>
  <si>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</si>
  <si>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</si>
  <si>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</si>
  <si>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</si>
  <si>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</si>
  <si>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</si>
  <si>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</si>
  <si>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</si>
  <si>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</si>
  <si>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</si>
  <si>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</si>
  <si>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</si>
  <si>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</si>
  <si>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</si>
  <si>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</si>
  <si>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</si>
  <si>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</si>
  <si>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</si>
  <si>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</si>
  <si>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</si>
  <si>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</si>
  <si>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</si>
  <si>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</si>
  <si>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</si>
  <si>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</si>
  <si>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</si>
  <si>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</si>
  <si>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</si>
  <si>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</si>
  <si>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</si>
  <si>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</si>
  <si>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</si>
  <si>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</si>
  <si>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</si>
  <si>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</si>
  <si>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</si>
  <si>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</si>
  <si>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</si>
  <si>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</si>
  <si>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</si>
  <si>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</si>
  <si>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</si>
  <si>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</si>
  <si>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</si>
  <si>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</si>
  <si>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</si>
  <si>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</si>
  <si>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</si>
  <si>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</si>
  <si>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</si>
  <si>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</si>
  <si>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</si>
  <si>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</si>
  <si>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</si>
  <si>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</si>
  <si>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</si>
  <si>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</si>
  <si>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</si>
  <si>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</si>
  <si>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</si>
  <si>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</si>
  <si>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</si>
  <si>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</si>
  <si>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</si>
  <si>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</si>
  <si>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</si>
  <si>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</si>
  <si>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</si>
  <si>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</si>
  <si>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</si>
  <si>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</si>
  <si>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</si>
  <si>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</si>
  <si>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</si>
  <si>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</si>
  <si>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</si>
  <si>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</si>
  <si>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</si>
  <si>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</si>
  <si>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</si>
  <si>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</si>
  <si>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</si>
  <si>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</si>
  <si>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</si>
  <si>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</si>
  <si>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</si>
  <si>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</si>
  <si>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</si>
  <si>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</si>
  <si>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</si>
  <si>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</si>
  <si>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</si>
  <si>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</si>
  <si>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</si>
  <si>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</si>
  <si>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</si>
  <si>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</si>
  <si>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</si>
  <si>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</si>
  <si>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</si>
  <si>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</si>
  <si>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</si>
  <si>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</si>
  <si>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</si>
  <si>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</si>
  <si>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</si>
  <si>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</si>
  <si>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</si>
  <si>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</si>
  <si>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</si>
  <si>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</si>
  <si>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</si>
  <si>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</si>
  <si>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</si>
  <si>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</si>
  <si>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</si>
  <si>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</si>
  <si>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</si>
  <si>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</si>
  <si>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</si>
  <si>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</si>
  <si>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</si>
  <si>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</si>
  <si>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</si>
  <si>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</si>
  <si>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</si>
  <si>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</si>
  <si>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</si>
  <si>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</si>
  <si>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</si>
  <si>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</si>
  <si>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</si>
  <si>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</si>
  <si>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</si>
  <si>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</si>
  <si>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</si>
  <si>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</si>
  <si>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</si>
  <si>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</si>
  <si>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</si>
  <si>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</si>
  <si>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</si>
  <si>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</si>
  <si>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</si>
  <si>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</si>
  <si>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</si>
  <si>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</si>
  <si>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</si>
  <si>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</si>
  <si>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</si>
  <si>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</si>
  <si>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</si>
  <si>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</si>
  <si>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</si>
  <si>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</si>
  <si>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</si>
  <si>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</si>
  <si>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</si>
  <si>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</si>
  <si>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</si>
  <si>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</si>
  <si>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</si>
  <si>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</si>
  <si>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</si>
  <si>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</si>
  <si>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</si>
  <si>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</si>
  <si>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</si>
  <si>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</si>
  <si>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</si>
  <si>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</si>
  <si>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</si>
  <si>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</si>
  <si>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</si>
  <si>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</si>
  <si>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</si>
  <si>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</si>
  <si>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</si>
  <si>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</si>
  <si>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</si>
  <si>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</si>
  <si>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</si>
  <si>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</si>
  <si>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</si>
  <si>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</si>
  <si>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</si>
  <si>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</si>
  <si>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</si>
  <si>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</si>
  <si>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</si>
  <si>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</si>
  <si>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</si>
  <si>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</si>
  <si>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</si>
  <si>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</si>
  <si>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</si>
  <si>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</si>
  <si>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</si>
  <si>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</si>
  <si>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</si>
  <si>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</si>
  <si>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</si>
  <si>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</si>
  <si>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</si>
  <si>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</si>
  <si>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</si>
  <si>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</si>
  <si>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</si>
  <si>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</si>
  <si>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</si>
  <si>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</si>
  <si>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</si>
  <si>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</si>
  <si>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</si>
  <si>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</si>
  <si>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</si>
  <si>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</si>
  <si>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</si>
  <si>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</si>
  <si>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</si>
  <si>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</si>
  <si>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</si>
  <si>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</si>
  <si>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</si>
  <si>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</si>
  <si>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</si>
  <si>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</si>
  <si>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</si>
  <si>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</si>
  <si>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</si>
  <si>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</si>
  <si>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</si>
  <si>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</si>
  <si>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</si>
  <si>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</si>
  <si>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</si>
  <si>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</si>
  <si>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</si>
  <si>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</si>
  <si>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</si>
  <si>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</si>
  <si>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</si>
  <si>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</si>
  <si>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</si>
  <si>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</si>
  <si>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</si>
  <si>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</si>
  <si>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</si>
  <si>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</si>
  <si>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</si>
  <si>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</si>
  <si>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</si>
  <si>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</si>
  <si>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</si>
  <si>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</si>
  <si>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</si>
  <si>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</si>
  <si>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</si>
  <si>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</si>
  <si>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</si>
  <si>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</si>
  <si>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</si>
  <si>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</si>
  <si>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</si>
  <si>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</si>
  <si>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</si>
  <si>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</si>
  <si>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</si>
  <si>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</si>
  <si>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</si>
  <si>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</si>
  <si>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</si>
  <si>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</si>
  <si>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</si>
  <si>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</si>
  <si>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</si>
  <si>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</si>
  <si>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</si>
  <si>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</si>
  <si>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</si>
  <si>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</si>
  <si>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</si>
  <si>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</si>
  <si>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</si>
  <si>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</si>
  <si>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</si>
  <si>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</si>
  <si>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</si>
  <si>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</si>
  <si>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</si>
  <si>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</si>
  <si>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</si>
  <si>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</si>
  <si>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</si>
  <si>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</si>
  <si>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</si>
  <si>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</si>
  <si>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</si>
  <si>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</si>
  <si>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</si>
  <si>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</si>
  <si>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</si>
  <si>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</si>
  <si>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</si>
  <si>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</si>
  <si>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</si>
  <si>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</si>
  <si>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</si>
  <si>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</si>
  <si>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</si>
  <si>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</si>
  <si>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</si>
  <si>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</si>
  <si>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</si>
  <si>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</si>
  <si>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</si>
  <si>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</si>
  <si>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</si>
  <si>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</si>
  <si>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</si>
  <si>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</si>
  <si>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</si>
  <si>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</si>
  <si>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</si>
  <si>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</si>
  <si>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</si>
  <si>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</si>
  <si>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</si>
  <si>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</si>
  <si>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</si>
  <si>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</si>
  <si>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</si>
  <si>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</si>
  <si>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</si>
  <si>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</si>
  <si>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</si>
  <si>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</si>
  <si>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</si>
  <si>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</si>
  <si>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</si>
  <si>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</si>
  <si>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</si>
  <si>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</si>
  <si>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</si>
  <si>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</si>
  <si>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</si>
  <si>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</si>
  <si>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</si>
  <si>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</si>
  <si>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</si>
  <si>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</si>
  <si>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</si>
  <si>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</si>
  <si>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</si>
  <si>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</si>
  <si>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</si>
  <si>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</si>
  <si>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</si>
  <si>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</si>
  <si>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</si>
  <si>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</si>
  <si>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</si>
  <si>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</si>
  <si>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</si>
  <si>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</si>
  <si>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</si>
  <si>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</si>
  <si>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</si>
  <si>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</si>
  <si>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</si>
  <si>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</si>
  <si>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</si>
  <si>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</si>
  <si>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</si>
  <si>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</si>
  <si>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</si>
  <si>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</si>
  <si>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</si>
  <si>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</si>
  <si>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</si>
  <si>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</si>
  <si>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</si>
  <si>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</si>
  <si>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</si>
  <si>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</si>
  <si>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</si>
  <si>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</si>
  <si>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</si>
  <si>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</si>
  <si>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</si>
  <si>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</si>
  <si>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</si>
  <si>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</si>
  <si>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</si>
  <si>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</si>
  <si>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</si>
  <si>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</si>
  <si>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</si>
  <si>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</si>
  <si>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</si>
  <si>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</si>
  <si>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</si>
  <si>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</si>
  <si>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</si>
  <si>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</si>
  <si>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</si>
  <si>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</si>
  <si>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</si>
  <si>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</si>
  <si>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</si>
  <si>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</si>
  <si>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</si>
  <si>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</si>
  <si>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</si>
  <si>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</si>
  <si>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</si>
  <si>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</si>
  <si>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</si>
  <si>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</si>
  <si>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</si>
  <si>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</si>
  <si>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</si>
  <si>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</si>
  <si>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</si>
  <si>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</si>
  <si>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</si>
  <si>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</si>
  <si>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</si>
  <si>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</si>
  <si>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</si>
  <si>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</si>
  <si>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</si>
  <si>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</si>
  <si>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</si>
  <si>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</si>
  <si>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</si>
  <si>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</si>
  <si>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</si>
  <si>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</si>
  <si>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</si>
  <si>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</si>
  <si>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</si>
  <si>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</si>
  <si>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</si>
  <si>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</si>
  <si>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</si>
  <si>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</si>
  <si>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</si>
  <si>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</si>
  <si>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</si>
  <si>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</si>
  <si>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</si>
  <si>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</si>
  <si>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</si>
  <si>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</si>
  <si>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</si>
  <si>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</si>
  <si>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</si>
  <si>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</si>
  <si>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</si>
  <si>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</si>
  <si>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</si>
  <si>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</si>
  <si>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</si>
  <si>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</si>
  <si>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</si>
  <si>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</si>
  <si>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</si>
  <si>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</si>
  <si>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</si>
  <si>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</si>
  <si>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</si>
  <si>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</si>
  <si>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</si>
  <si>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</si>
  <si>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</si>
  <si>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</si>
  <si>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</si>
  <si>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</si>
  <si>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</si>
  <si>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</si>
  <si>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</si>
  <si>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</si>
  <si>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</si>
  <si>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</si>
  <si>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</si>
  <si>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</si>
  <si>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</si>
  <si>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</si>
  <si>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</si>
  <si>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</si>
  <si>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</si>
  <si>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</si>
  <si>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</si>
  <si>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</si>
  <si>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</si>
  <si>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</si>
  <si>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</si>
  <si>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</si>
  <si>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</si>
  <si>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</si>
  <si>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</si>
  <si>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</si>
  <si>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</si>
  <si>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</si>
  <si>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</si>
  <si>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</si>
  <si>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</si>
  <si>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</si>
  <si>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</si>
  <si>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</si>
  <si>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</si>
  <si>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</si>
  <si>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</si>
  <si>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</si>
  <si>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</si>
  <si>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</si>
  <si>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</si>
  <si>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</si>
  <si>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</si>
  <si>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</si>
  <si>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</si>
  <si>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</si>
  <si>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</si>
  <si>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</si>
  <si>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</si>
  <si>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</si>
  <si>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</si>
  <si>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</si>
  <si>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</si>
  <si>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</si>
  <si>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</si>
  <si>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</si>
  <si>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</si>
  <si>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</si>
  <si>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</si>
  <si>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</si>
  <si>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</si>
  <si>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</si>
  <si>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</si>
  <si>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</si>
  <si>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</si>
  <si>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</si>
  <si>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</si>
  <si>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</si>
  <si>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</si>
  <si>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</si>
  <si>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</si>
  <si>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</si>
  <si>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</si>
  <si>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</si>
  <si>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</si>
  <si>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</si>
  <si>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</si>
  <si>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</si>
  <si>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</si>
  <si>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</si>
  <si>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</si>
  <si>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</si>
  <si>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</si>
  <si>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</si>
  <si>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</si>
  <si>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</si>
  <si>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</si>
  <si>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</si>
  <si>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</si>
  <si>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</si>
  <si>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</si>
  <si>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</si>
  <si>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</si>
  <si>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</si>
  <si>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</si>
  <si>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</si>
  <si>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</si>
  <si>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</si>
  <si>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</si>
  <si>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</si>
  <si>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</si>
  <si>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</si>
  <si>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</si>
  <si>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</si>
  <si>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</si>
  <si>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</si>
  <si>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</si>
  <si>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</si>
  <si>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</si>
  <si>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</si>
  <si>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</si>
  <si>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</si>
  <si>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</si>
  <si>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</si>
  <si>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</si>
  <si>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</si>
  <si>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</si>
  <si>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</si>
  <si>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</si>
  <si>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</si>
  <si>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</si>
  <si>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</si>
  <si>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</si>
  <si>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</si>
  <si>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</si>
  <si>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</si>
  <si>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</si>
  <si>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</si>
  <si>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</si>
  <si>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</si>
  <si>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</si>
  <si>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</si>
  <si>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</si>
  <si>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</si>
  <si>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</si>
  <si>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</si>
  <si>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</si>
  <si>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</si>
  <si>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</si>
  <si>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</si>
  <si>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</si>
  <si>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</si>
  <si>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</si>
  <si>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</si>
  <si>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</si>
  <si>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</si>
  <si>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</si>
  <si>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</si>
  <si>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</si>
  <si>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</si>
  <si>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</si>
  <si>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</si>
  <si>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</si>
  <si>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</si>
  <si>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</si>
  <si>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</si>
  <si>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</si>
  <si>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</si>
  <si>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</si>
  <si>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</si>
  <si>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</si>
  <si>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</si>
  <si>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</si>
  <si>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</si>
  <si>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</si>
  <si>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</si>
  <si>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</si>
  <si>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</si>
  <si>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</si>
  <si>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</si>
  <si>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</si>
  <si>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</si>
  <si>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</si>
  <si>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</si>
  <si>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</si>
  <si>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</si>
  <si>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</si>
  <si>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</si>
  <si>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</si>
  <si>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</si>
  <si>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</si>
  <si>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</si>
  <si>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</si>
  <si>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</si>
  <si>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</si>
  <si>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</si>
  <si>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</si>
  <si>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</si>
  <si>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</si>
  <si>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</si>
  <si>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</si>
  <si>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</si>
  <si>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</si>
  <si>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</si>
  <si>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</si>
  <si>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</si>
  <si>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</si>
  <si>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</si>
  <si>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</si>
  <si>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</si>
  <si>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</si>
  <si>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</si>
  <si>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</si>
  <si>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</si>
  <si>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</si>
  <si>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</si>
  <si>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</si>
  <si>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</si>
  <si>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</si>
  <si>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</si>
  <si>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</si>
  <si>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</si>
  <si>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</si>
  <si>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</si>
  <si>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</si>
  <si>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</si>
  <si>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</si>
  <si>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</si>
  <si>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</si>
  <si>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</si>
  <si>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</si>
  <si>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</si>
  <si>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</si>
  <si>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</si>
  <si>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</si>
  <si>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</si>
  <si>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</si>
  <si>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</si>
  <si>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</si>
  <si>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</si>
  <si>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</si>
  <si>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</si>
  <si>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</si>
  <si>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</si>
  <si>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</si>
  <si>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</si>
  <si>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</si>
  <si>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</si>
  <si>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</si>
  <si>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</si>
  <si>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</si>
  <si>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</si>
  <si>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</si>
  <si>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</si>
  <si>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</si>
  <si>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</si>
  <si>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</si>
  <si>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</si>
  <si>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</si>
  <si>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</si>
  <si>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</si>
  <si>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</si>
  <si>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</si>
  <si>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</si>
  <si>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</si>
  <si>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</si>
  <si>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</si>
  <si>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</si>
  <si>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</si>
  <si>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</si>
  <si>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</si>
  <si>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</si>
  <si>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</si>
  <si>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</si>
  <si>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</si>
  <si>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</si>
  <si>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</si>
  <si>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</si>
  <si>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</si>
  <si>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</si>
  <si>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</si>
  <si>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</si>
  <si>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</si>
  <si>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</si>
  <si>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</si>
  <si>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</si>
  <si>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</si>
  <si>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</si>
  <si>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</si>
  <si>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</si>
  <si>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</si>
  <si>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</si>
  <si>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</si>
  <si>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</si>
  <si>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</si>
  <si>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</si>
  <si>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</si>
  <si>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</si>
  <si>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</si>
  <si>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</si>
  <si>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</si>
  <si>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</si>
  <si>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</si>
  <si>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</si>
  <si>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</si>
  <si>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</si>
  <si>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</si>
  <si>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</si>
  <si>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</si>
  <si>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</si>
  <si>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</si>
  <si>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</si>
  <si>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</si>
  <si>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</si>
  <si>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</si>
  <si>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</si>
  <si>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</si>
  <si>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</si>
  <si>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</si>
  <si>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</si>
  <si>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</si>
  <si>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</si>
  <si>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</si>
  <si>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</si>
  <si>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</si>
  <si>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</si>
  <si>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</si>
  <si>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</si>
  <si>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</si>
  <si>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</si>
  <si>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</si>
  <si>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</si>
  <si>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</si>
  <si>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</si>
  <si>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</si>
  <si>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</si>
  <si>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</si>
  <si>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</si>
  <si>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</si>
  <si>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</si>
  <si>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</si>
  <si>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</si>
  <si>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</si>
  <si>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</si>
  <si>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</si>
  <si>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</si>
  <si>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</si>
  <si>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</si>
  <si>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</si>
  <si>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</si>
  <si>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</si>
  <si>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</si>
  <si>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</si>
  <si>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</si>
  <si>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</si>
  <si>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</si>
  <si>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</si>
  <si>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</si>
  <si>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</si>
  <si>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</si>
  <si>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</si>
  <si>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</si>
  <si>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</si>
  <si>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</si>
  <si>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</si>
  <si>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</si>
  <si>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</si>
  <si>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</si>
  <si>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</si>
  <si>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</si>
  <si>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</si>
  <si>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</si>
  <si>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</si>
  <si>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</si>
  <si>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</si>
  <si>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</si>
  <si>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</si>
  <si>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</si>
  <si>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</si>
  <si>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</si>
  <si>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</si>
  <si>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</si>
  <si>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</si>
  <si>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</si>
  <si>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</si>
  <si>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</si>
  <si>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</si>
  <si>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</si>
  <si>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</si>
  <si>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</si>
  <si>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</si>
  <si>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</si>
  <si>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</si>
  <si>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</si>
  <si>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</si>
  <si>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</si>
  <si>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</si>
  <si>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</si>
  <si>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</si>
  <si>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</si>
  <si>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</si>
  <si>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</si>
  <si>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</si>
  <si>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</si>
  <si>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</si>
  <si>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</si>
  <si>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</si>
  <si>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</si>
  <si>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</si>
  <si>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</si>
  <si>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</si>
  <si>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</si>
  <si>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</si>
  <si>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</si>
  <si>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</si>
  <si>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</si>
  <si>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</si>
  <si>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</si>
  <si>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</si>
  <si>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</si>
  <si>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</si>
  <si>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</si>
  <si>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</si>
  <si>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</si>
  <si>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</si>
  <si>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</si>
  <si>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</si>
  <si>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</si>
  <si>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</si>
  <si>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</si>
  <si>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</si>
  <si>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</si>
  <si>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</si>
  <si>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</si>
  <si>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</si>
  <si>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</si>
  <si>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</si>
  <si>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</si>
  <si>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</si>
  <si>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</si>
  <si>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</si>
  <si>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</si>
  <si>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</si>
  <si>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</si>
  <si>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</si>
  <si>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</si>
  <si>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</si>
  <si>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</si>
  <si>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</si>
  <si>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</si>
  <si>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</si>
  <si>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</si>
  <si>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</si>
  <si>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</si>
  <si>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</si>
  <si>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</si>
  <si>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</si>
  <si>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</si>
  <si>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</si>
  <si>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</si>
  <si>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</si>
  <si>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</si>
  <si>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</si>
  <si>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</si>
  <si>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</si>
  <si>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</si>
  <si>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</si>
  <si>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</si>
  <si>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</si>
  <si>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</si>
  <si>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</si>
  <si>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</si>
  <si>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</si>
  <si>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</si>
  <si>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</si>
  <si>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</si>
  <si>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</si>
  <si>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</si>
  <si>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</si>
  <si>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</si>
  <si>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</si>
  <si>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</si>
  <si>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</si>
  <si>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</si>
  <si>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</si>
  <si>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</si>
  <si>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</si>
  <si>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</si>
  <si>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</si>
  <si>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</si>
  <si>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</si>
  <si>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</si>
  <si>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</si>
  <si>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</si>
  <si>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</si>
  <si>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</si>
  <si>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</si>
  <si>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</si>
  <si>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</si>
  <si>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</si>
  <si>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</si>
  <si>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</si>
  <si>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</si>
  <si>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</si>
  <si>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</si>
  <si>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</si>
  <si>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</si>
  <si>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</si>
  <si>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</si>
  <si>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</si>
  <si>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</si>
  <si>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</si>
  <si>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</si>
  <si>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</si>
  <si>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</si>
  <si>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</si>
  <si>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</si>
  <si>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</si>
  <si>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</si>
  <si>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</si>
  <si>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</si>
  <si>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</si>
  <si>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</si>
  <si>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</si>
  <si>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</si>
  <si>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</si>
  <si>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</si>
  <si>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</si>
  <si>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</si>
  <si>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</si>
  <si>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</si>
  <si>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</si>
  <si>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</si>
  <si>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</si>
  <si>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</si>
  <si>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</si>
  <si>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</si>
  <si>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</si>
  <si>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</si>
  <si>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</si>
  <si>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</si>
  <si>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</si>
  <si>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</si>
  <si>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</si>
  <si>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</si>
  <si>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</si>
  <si>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</si>
  <si>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</si>
  <si>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</si>
  <si>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</si>
  <si>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</si>
  <si>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</si>
  <si>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</si>
  <si>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</si>
  <si>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</si>
  <si>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</si>
  <si>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</si>
  <si>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</si>
  <si>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</si>
  <si>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</si>
  <si>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</si>
  <si>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</si>
  <si>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</si>
  <si>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</si>
  <si>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</si>
  <si>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</si>
  <si>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</si>
  <si>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</si>
  <si>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</si>
  <si>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</si>
  <si>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</si>
  <si>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</si>
  <si>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</si>
  <si>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</si>
  <si>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</si>
  <si>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</si>
  <si>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</si>
  <si>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</si>
  <si>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</si>
  <si>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</si>
  <si>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</si>
  <si>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</si>
  <si>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</si>
  <si>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</si>
  <si>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</si>
  <si>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</si>
  <si>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</si>
  <si>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</si>
  <si>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</si>
  <si>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</si>
  <si>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</si>
  <si>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</si>
  <si>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</si>
  <si>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</si>
  <si>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</si>
  <si>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</si>
  <si>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</si>
  <si>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</si>
  <si>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</si>
  <si>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</si>
  <si>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</si>
  <si>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</si>
  <si>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</si>
  <si>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</si>
  <si>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</si>
  <si>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</si>
  <si>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</si>
  <si>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</si>
  <si>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</si>
  <si>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</si>
  <si>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</si>
  <si>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</si>
  <si>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</si>
  <si>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</si>
  <si>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</si>
  <si>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</si>
  <si>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</si>
  <si>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</si>
  <si>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</si>
  <si>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</si>
  <si>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</si>
  <si>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</si>
  <si>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</si>
  <si>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</si>
  <si>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</si>
  <si>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</si>
  <si>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</si>
  <si>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</si>
  <si>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</si>
  <si>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</si>
  <si>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</si>
  <si>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</si>
  <si>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</si>
  <si>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</si>
  <si>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</si>
  <si>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</si>
  <si>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</si>
  <si>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</si>
  <si>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</si>
  <si>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</si>
  <si>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</si>
  <si>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</si>
  <si>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</si>
  <si>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</si>
  <si>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</si>
  <si>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</si>
  <si>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</si>
  <si>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</si>
  <si>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</si>
  <si>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</si>
  <si>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</si>
  <si>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</si>
  <si>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</si>
  <si>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</si>
  <si>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</si>
  <si>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</si>
  <si>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</si>
  <si>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</si>
  <si>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</si>
  <si>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</si>
  <si>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</si>
  <si>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</si>
  <si>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</si>
  <si>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</si>
  <si>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</si>
  <si>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</si>
  <si>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</si>
  <si>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</si>
  <si>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</si>
  <si>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</si>
  <si>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</si>
  <si>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</si>
  <si>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</si>
  <si>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</si>
  <si>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</si>
  <si>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</si>
  <si>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</si>
  <si>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</si>
  <si>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</si>
  <si>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</si>
  <si>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</si>
  <si>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</si>
  <si>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</si>
  <si>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</si>
  <si>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</si>
  <si>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</si>
  <si>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</si>
  <si>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</si>
  <si>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</si>
  <si>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</si>
  <si>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</si>
  <si>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</si>
  <si>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</si>
  <si>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</si>
  <si>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</si>
  <si>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</si>
  <si>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</si>
  <si>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</si>
  <si>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</si>
  <si>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</si>
  <si>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</si>
  <si>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</si>
  <si>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</si>
  <si>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</si>
  <si>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</si>
  <si>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</si>
  <si>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</si>
  <si>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</si>
  <si>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</si>
  <si>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</si>
  <si>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</si>
  <si>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</si>
  <si>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</si>
  <si>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</si>
  <si>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</si>
  <si>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</si>
  <si>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</si>
  <si>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</si>
  <si>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</si>
  <si>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</si>
  <si>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</si>
  <si>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</si>
  <si>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</si>
  <si>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</si>
  <si>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</si>
  <si>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</si>
  <si>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</si>
  <si>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</si>
  <si>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</si>
  <si>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</si>
  <si>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</si>
  <si>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</si>
  <si>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</si>
  <si>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</si>
  <si>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</si>
  <si>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</si>
  <si>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</si>
  <si>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</si>
  <si>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</si>
  <si>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</si>
  <si>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</si>
  <si>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</si>
  <si>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</si>
  <si>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</si>
  <si>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</si>
  <si>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</si>
  <si>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</si>
  <si>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</si>
  <si>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</si>
  <si>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</si>
  <si>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</si>
  <si>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</si>
  <si>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</si>
  <si>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</si>
  <si>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</si>
  <si>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</si>
  <si>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</si>
  <si>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</si>
  <si>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</si>
  <si>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</si>
  <si>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</si>
  <si>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</si>
  <si>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</si>
  <si>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</si>
  <si>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</si>
  <si>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</si>
  <si>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</si>
  <si>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</si>
  <si>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</si>
  <si>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</si>
  <si>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</si>
  <si>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</si>
  <si>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</si>
  <si>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</si>
  <si>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</si>
  <si>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</si>
  <si>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</si>
  <si>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</si>
  <si>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</si>
  <si>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</si>
  <si>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</si>
  <si>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</si>
  <si>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</si>
  <si>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</si>
  <si>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</si>
  <si>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</si>
  <si>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</si>
  <si>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</si>
  <si>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</si>
  <si>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</si>
  <si>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</si>
  <si>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</si>
  <si>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</si>
  <si>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</si>
  <si>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</si>
  <si>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</si>
  <si>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</si>
  <si>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</si>
  <si>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</si>
  <si>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</si>
  <si>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</si>
  <si>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</si>
  <si>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</si>
  <si>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</si>
  <si>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</si>
  <si>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</si>
  <si>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</si>
  <si>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</si>
  <si>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</si>
  <si>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</si>
  <si>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</si>
  <si>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</si>
  <si>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</si>
  <si>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</si>
  <si>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</si>
  <si>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</si>
  <si>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</si>
  <si>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</si>
  <si>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</si>
  <si>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</si>
  <si>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</si>
  <si>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</si>
  <si>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</si>
  <si>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</si>
  <si>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</si>
  <si>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</si>
  <si>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</si>
  <si>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</si>
  <si>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</si>
  <si>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</si>
  <si>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</si>
  <si>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</si>
  <si>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</si>
  <si>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</si>
  <si>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</si>
  <si>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</si>
  <si>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</si>
  <si>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</si>
  <si>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</si>
  <si>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</si>
  <si>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</si>
  <si>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</si>
  <si>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</si>
  <si>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</si>
  <si>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</si>
  <si>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</si>
  <si>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</si>
  <si>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</si>
  <si>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</si>
  <si>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</si>
  <si>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</si>
  <si>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</si>
  <si>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</si>
  <si>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</si>
  <si>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</si>
  <si>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</si>
  <si>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</si>
  <si>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</si>
  <si>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</si>
  <si>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</si>
  <si>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</si>
  <si>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</si>
  <si>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</si>
  <si>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</si>
  <si>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</si>
  <si>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</si>
  <si>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</si>
  <si>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</si>
  <si>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</si>
  <si>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</si>
  <si>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</si>
  <si>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</si>
  <si>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</si>
  <si>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</si>
  <si>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</si>
  <si>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</si>
  <si>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</si>
  <si>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</si>
  <si>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</si>
  <si>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</si>
  <si>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</si>
  <si>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</si>
  <si>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</si>
  <si>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</si>
  <si>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</si>
  <si>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</si>
  <si>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</si>
  <si>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</si>
  <si>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</si>
  <si>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</si>
  <si>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</si>
  <si>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</si>
  <si>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</si>
  <si>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</si>
  <si>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</si>
  <si>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</si>
  <si>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</si>
  <si>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</si>
  <si>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</si>
  <si>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</si>
  <si>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</si>
  <si>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</si>
  <si>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</si>
  <si>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</si>
  <si>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</si>
  <si>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</si>
  <si>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</si>
  <si>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</si>
  <si>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</si>
  <si>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</si>
  <si>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</si>
  <si>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</si>
  <si>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</si>
  <si>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</si>
  <si>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</si>
  <si>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</si>
  <si>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</si>
  <si>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</si>
  <si>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</si>
  <si>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</si>
  <si>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</si>
  <si>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</si>
  <si>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</si>
  <si>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</si>
  <si>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</si>
  <si>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</si>
  <si>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</si>
  <si>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</si>
  <si>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</si>
  <si>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</si>
  <si>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</si>
  <si>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</si>
  <si>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</si>
  <si>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</si>
  <si>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</si>
  <si>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</si>
  <si>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</si>
  <si>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</si>
  <si>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</si>
  <si>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</si>
  <si>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</si>
  <si>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</si>
  <si>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</si>
  <si>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</si>
  <si>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</si>
  <si>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</si>
  <si>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</si>
  <si>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</si>
  <si>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</si>
  <si>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</si>
  <si>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</si>
  <si>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</si>
  <si>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</si>
  <si>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</si>
  <si>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</si>
  <si>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</si>
  <si>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</si>
  <si>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</si>
  <si>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</si>
  <si>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</si>
  <si>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</si>
  <si>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</si>
  <si>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</si>
  <si>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</si>
  <si>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</si>
  <si>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</si>
  <si>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</si>
  <si>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</si>
  <si>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</si>
  <si>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</si>
  <si>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</si>
  <si>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</si>
  <si>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</si>
  <si>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</si>
  <si>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</si>
  <si>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</si>
  <si>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</si>
  <si>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</si>
  <si>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</si>
  <si>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</si>
  <si>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</si>
  <si>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</si>
  <si>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</si>
  <si>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</si>
  <si>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</si>
  <si>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</si>
  <si>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</si>
  <si>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</si>
  <si>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</si>
  <si>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</si>
  <si>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</si>
  <si>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</si>
  <si>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</si>
  <si>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</si>
  <si>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</si>
  <si>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</si>
  <si>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</si>
  <si>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</si>
  <si>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</si>
  <si>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</si>
  <si>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</si>
  <si>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</si>
  <si>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</si>
  <si>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</si>
  <si>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</si>
  <si>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</si>
  <si>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</si>
  <si>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</si>
  <si>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</si>
  <si>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</si>
  <si>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</si>
  <si>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</si>
  <si>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</si>
  <si>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</si>
  <si>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</si>
  <si>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</si>
  <si>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</si>
  <si>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</si>
  <si>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</si>
  <si>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</si>
  <si>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</si>
  <si>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</si>
  <si>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</si>
  <si>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</si>
  <si>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</si>
  <si>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</si>
  <si>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</si>
  <si>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</si>
  <si>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</si>
  <si>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</si>
  <si>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</si>
  <si>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</si>
  <si>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</si>
  <si>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</si>
  <si>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</si>
  <si>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</si>
  <si>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</si>
  <si>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</si>
  <si>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</si>
  <si>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</si>
  <si>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</si>
  <si>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</si>
  <si>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</si>
  <si>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</si>
  <si>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</si>
  <si>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</si>
  <si>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</si>
  <si>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</si>
  <si>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</si>
  <si>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</si>
  <si>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</si>
  <si>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</si>
  <si>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</si>
  <si>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</si>
  <si>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</si>
  <si>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</si>
  <si>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</si>
  <si>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</si>
  <si>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</si>
  <si>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</si>
  <si>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</si>
  <si>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</si>
  <si>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</si>
  <si>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</si>
  <si>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</si>
  <si>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</si>
  <si>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</si>
  <si>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</si>
  <si>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</si>
  <si>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</si>
  <si>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</si>
  <si>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</si>
  <si>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</si>
  <si>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</si>
  <si>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</si>
  <si>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</si>
  <si>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</si>
  <si>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</si>
  <si>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</si>
  <si>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</si>
  <si>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</si>
  <si>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</si>
  <si>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</si>
  <si>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</si>
  <si>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</si>
  <si>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</si>
  <si>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</si>
  <si>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</si>
  <si>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</si>
  <si>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</si>
  <si>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</si>
  <si>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</si>
  <si>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</si>
  <si>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</si>
  <si>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</si>
  <si>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</si>
  <si>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</si>
  <si>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</si>
  <si>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</si>
  <si>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</si>
  <si>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</si>
  <si>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</si>
  <si>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</si>
  <si>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</si>
  <si>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</si>
  <si>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</si>
  <si>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</si>
  <si>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</si>
  <si>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</si>
  <si>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</si>
  <si>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</si>
  <si>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</si>
  <si>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</si>
  <si>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</si>
  <si>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</si>
  <si>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</si>
  <si>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</si>
  <si>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</si>
  <si>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</si>
  <si>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</si>
  <si>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</si>
  <si>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</si>
  <si>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</si>
  <si>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</si>
  <si>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</si>
  <si>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</si>
  <si>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</si>
  <si>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</si>
  <si>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</si>
  <si>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</si>
  <si>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</si>
  <si>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</si>
  <si>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</si>
  <si>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</si>
  <si>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</si>
  <si>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</si>
  <si>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</si>
  <si>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</si>
  <si>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</si>
  <si>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</si>
  <si>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</si>
  <si>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</si>
  <si>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</si>
  <si>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</si>
  <si>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</si>
  <si>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</si>
  <si>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</si>
  <si>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</si>
  <si>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</si>
  <si>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</si>
  <si>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</si>
  <si>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</si>
  <si>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</si>
  <si>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</si>
  <si>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</si>
  <si>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</si>
  <si>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</si>
  <si>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</si>
  <si>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</si>
  <si>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</si>
  <si>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</si>
  <si>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</si>
  <si>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</si>
  <si>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</si>
  <si>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</si>
  <si>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</si>
  <si>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</si>
  <si>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</si>
  <si>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</si>
  <si>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</si>
  <si>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</si>
  <si>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</si>
  <si>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</si>
  <si>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</si>
  <si>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</si>
  <si>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</si>
  <si>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</si>
  <si>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</si>
  <si>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</si>
  <si>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</si>
  <si>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</si>
  <si>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</si>
  <si>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</si>
  <si>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</si>
  <si>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</si>
  <si>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</si>
  <si>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</si>
  <si>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</si>
  <si>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</si>
  <si>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</si>
  <si>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</si>
  <si>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</si>
  <si>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</si>
  <si>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</si>
  <si>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</si>
  <si>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</si>
  <si>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</si>
  <si>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</si>
  <si>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</si>
  <si>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</si>
  <si>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</si>
  <si>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</si>
  <si>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</si>
  <si>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</si>
  <si>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</si>
  <si>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</si>
  <si>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</si>
  <si>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</si>
  <si>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</si>
  <si>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</si>
  <si>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</si>
  <si>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</si>
  <si>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</si>
  <si>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</si>
  <si>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</si>
  <si>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</si>
  <si>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</si>
  <si>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</si>
  <si>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</si>
  <si>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</si>
  <si>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</si>
  <si>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</si>
  <si>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</si>
  <si>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</si>
  <si>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</si>
  <si>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</si>
  <si>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</si>
  <si>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</si>
  <si>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</si>
  <si>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</si>
  <si>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</si>
  <si>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</si>
  <si>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</si>
  <si>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</si>
  <si>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</si>
  <si>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</si>
  <si>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</si>
  <si>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</si>
  <si>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</si>
  <si>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</si>
  <si>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</si>
  <si>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</si>
  <si>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</si>
  <si>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</si>
  <si>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</si>
  <si>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</si>
  <si>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</si>
  <si>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</si>
  <si>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</si>
  <si>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</si>
  <si>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</si>
  <si>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</si>
  <si>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</si>
  <si>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</si>
  <si>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</si>
  <si>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</si>
  <si>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</si>
  <si>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</si>
  <si>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</si>
  <si>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</si>
  <si>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</si>
  <si>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</si>
  <si>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</si>
  <si>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</si>
  <si>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</si>
  <si>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</si>
  <si>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</si>
  <si>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</si>
  <si>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</si>
  <si>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</si>
  <si>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</si>
  <si>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</si>
  <si>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</si>
  <si>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</si>
  <si>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</si>
  <si>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</si>
  <si>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</si>
  <si>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</si>
  <si>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</si>
  <si>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</si>
  <si>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</si>
  <si>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</si>
  <si>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</si>
  <si>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</si>
  <si>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</si>
  <si>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</si>
  <si>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</si>
  <si>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</si>
  <si>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</si>
  <si>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</si>
  <si>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</si>
  <si>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</si>
  <si>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</si>
  <si>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</si>
  <si>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</si>
  <si>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</si>
  <si>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</si>
  <si>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</si>
  <si>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</si>
  <si>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</si>
  <si>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</si>
  <si>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</si>
  <si>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</si>
  <si>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</si>
  <si>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</si>
  <si>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</si>
  <si>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</si>
  <si>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</si>
  <si>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</si>
  <si>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</si>
  <si>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</si>
  <si>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</si>
  <si>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</si>
  <si>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</si>
  <si>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</si>
  <si>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</si>
  <si>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</si>
  <si>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</si>
  <si>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</si>
  <si>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</si>
  <si>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</si>
  <si>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</si>
  <si>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</si>
  <si>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</si>
  <si>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</si>
  <si>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</si>
  <si>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</si>
  <si>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</si>
  <si>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</si>
  <si>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</si>
  <si>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</si>
  <si>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</si>
  <si>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</si>
  <si>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</si>
  <si>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</si>
  <si>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</si>
  <si>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</si>
  <si>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</si>
  <si>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</si>
  <si>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</si>
  <si>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</si>
  <si>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</si>
  <si>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</si>
  <si>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</si>
  <si>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</si>
  <si>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</si>
  <si>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</si>
  <si>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</si>
  <si>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</si>
  <si>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</si>
  <si>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</si>
  <si>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</si>
  <si>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</si>
  <si>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</si>
  <si>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</si>
  <si>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</si>
  <si>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</si>
  <si>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</si>
  <si>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</si>
  <si>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</si>
  <si>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</si>
  <si>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</si>
  <si>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</si>
  <si>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</si>
  <si>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</si>
  <si>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</si>
  <si>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</si>
  <si>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</si>
  <si>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</si>
  <si>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</si>
  <si>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</si>
  <si>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</si>
  <si>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</si>
  <si>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</si>
  <si>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</si>
  <si>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</si>
  <si>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</si>
  <si>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</si>
  <si>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</si>
  <si>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</si>
  <si>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</si>
  <si>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</si>
  <si>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</si>
  <si>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</si>
  <si>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</si>
  <si>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</si>
  <si>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</si>
  <si>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</si>
  <si>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</si>
  <si>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</si>
  <si>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</si>
  <si>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</si>
  <si>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</si>
  <si>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</si>
  <si>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</si>
  <si>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</si>
  <si>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</si>
  <si>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</si>
  <si>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</si>
  <si>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</si>
  <si>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</si>
  <si>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</si>
  <si>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</si>
  <si>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</si>
  <si>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</si>
  <si>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</si>
  <si>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</si>
  <si>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</si>
  <si>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</si>
  <si>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</si>
  <si>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</si>
  <si>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</si>
  <si>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</si>
  <si>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</si>
  <si>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</si>
  <si>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</si>
  <si>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</si>
  <si>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</si>
  <si>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</si>
  <si>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</si>
  <si>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</si>
  <si>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</si>
  <si>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</si>
  <si>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</si>
  <si>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</si>
  <si>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</si>
  <si>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</si>
  <si>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</si>
  <si>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</si>
  <si>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</si>
  <si>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</si>
  <si>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</si>
  <si>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</si>
  <si>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</si>
  <si>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</si>
  <si>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</si>
  <si>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</si>
  <si>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</si>
  <si>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</si>
  <si>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</si>
  <si>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</si>
  <si>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</si>
  <si>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</si>
  <si>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</si>
  <si>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</si>
  <si>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</si>
  <si>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</si>
  <si>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</si>
  <si>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</si>
  <si>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</si>
  <si>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</si>
  <si>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</si>
  <si>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</si>
  <si>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</si>
  <si>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</si>
  <si>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</si>
  <si>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</si>
  <si>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</si>
  <si>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</si>
  <si>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</si>
  <si>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</si>
  <si>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</si>
  <si>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</si>
  <si>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</si>
  <si>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</si>
  <si>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</si>
  <si>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</si>
  <si>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</si>
  <si>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</si>
  <si>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</si>
  <si>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</si>
  <si>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</si>
  <si>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</si>
  <si>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</si>
  <si>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</si>
  <si>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</si>
  <si>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</si>
  <si>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</si>
  <si>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</si>
  <si>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</si>
  <si>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</si>
  <si>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</si>
  <si>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</si>
  <si>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</si>
  <si>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</si>
  <si>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</si>
  <si>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</si>
  <si>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</si>
  <si>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</si>
  <si>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</si>
  <si>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</si>
  <si>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</si>
  <si>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</si>
  <si>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</si>
  <si>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</si>
  <si>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</si>
  <si>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</si>
  <si>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</si>
  <si>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</si>
  <si>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</si>
  <si>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</si>
  <si>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</si>
  <si>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</si>
  <si>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</si>
  <si>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</si>
  <si>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</si>
  <si>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</si>
  <si>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</si>
  <si>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</si>
  <si>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</si>
  <si>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</si>
  <si>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</si>
  <si>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</si>
  <si>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</si>
  <si>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</si>
  <si>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</si>
  <si>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</si>
  <si>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</si>
  <si>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</si>
  <si>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</si>
  <si>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</si>
  <si>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</si>
  <si>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</si>
  <si>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</si>
  <si>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</si>
  <si>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</si>
  <si>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</si>
  <si>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</si>
  <si>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</si>
  <si>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</si>
  <si>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</si>
  <si>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</si>
  <si>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</si>
  <si>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</si>
  <si>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</si>
  <si>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</si>
  <si>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</si>
  <si>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</si>
  <si>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</si>
  <si>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</si>
  <si>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</si>
  <si>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</si>
  <si>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</si>
  <si>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</si>
  <si>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</si>
  <si>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</si>
  <si>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</si>
  <si>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</si>
  <si>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</si>
  <si>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</si>
  <si>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</si>
  <si>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</si>
  <si>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</si>
  <si>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</si>
  <si>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</si>
  <si>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</si>
  <si>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</si>
  <si>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</si>
  <si>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</si>
  <si>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</si>
  <si>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</si>
  <si>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</si>
  <si>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</si>
  <si>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</si>
  <si>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</si>
  <si>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</si>
  <si>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</si>
  <si>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</si>
  <si>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</si>
  <si>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</si>
  <si>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</si>
  <si>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</si>
  <si>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</si>
  <si>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</si>
  <si>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</si>
  <si>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</si>
  <si>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</si>
  <si>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</si>
  <si>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</si>
  <si>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</si>
  <si>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</si>
  <si>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</si>
  <si>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</si>
  <si>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</si>
  <si>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</si>
  <si>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</si>
  <si>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</si>
  <si>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</si>
  <si>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</si>
  <si>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</si>
  <si>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</si>
  <si>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</si>
  <si>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</si>
  <si>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</si>
  <si>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</si>
  <si>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</si>
  <si>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</si>
  <si>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</si>
  <si>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</si>
  <si>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</si>
  <si>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</si>
  <si>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</si>
  <si>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</si>
  <si>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</si>
  <si>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</si>
  <si>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</si>
  <si>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</si>
  <si>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</si>
  <si>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</si>
  <si>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</si>
  <si>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</si>
  <si>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</si>
  <si>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</si>
  <si>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</si>
  <si>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</si>
  <si>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</si>
  <si>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</si>
  <si>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</si>
  <si>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</si>
  <si>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</si>
  <si>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</si>
  <si>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</si>
  <si>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</si>
  <si>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</si>
  <si>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</si>
  <si>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</si>
  <si>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</si>
  <si>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</si>
  <si>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</si>
  <si>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</si>
  <si>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</si>
  <si>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</si>
  <si>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</si>
  <si>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</si>
  <si>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</si>
  <si>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</si>
  <si>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</si>
  <si>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</si>
  <si>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</si>
  <si>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</si>
  <si>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</si>
  <si>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</si>
  <si>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</si>
  <si>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</si>
  <si>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</si>
  <si>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</si>
  <si>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</si>
  <si>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</si>
  <si>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</si>
  <si>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</si>
  <si>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</si>
  <si>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</si>
  <si>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</si>
  <si>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</si>
  <si>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</si>
  <si>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</si>
  <si>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</si>
  <si>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</si>
  <si>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</si>
  <si>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</si>
  <si>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</si>
  <si>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</si>
  <si>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</si>
  <si>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</si>
  <si>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</si>
  <si>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</si>
  <si>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</si>
  <si>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</si>
  <si>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</si>
  <si>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</si>
  <si>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</si>
  <si>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</si>
  <si>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</si>
  <si>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</si>
  <si>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</si>
  <si>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</si>
  <si>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</si>
  <si>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</si>
  <si>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</si>
  <si>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</si>
  <si>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</si>
  <si>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</si>
  <si>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</si>
  <si>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</si>
  <si>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</si>
  <si>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</si>
  <si>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</si>
  <si>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</si>
  <si>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</si>
  <si>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</si>
  <si>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</si>
  <si>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</si>
  <si>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</si>
  <si>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</si>
  <si>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</si>
  <si>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</si>
  <si>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</si>
  <si>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</si>
  <si>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</si>
  <si>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</si>
  <si>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</si>
  <si>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</si>
  <si>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</si>
  <si>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</si>
  <si>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</si>
  <si>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</si>
  <si>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</si>
  <si>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</si>
  <si>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</si>
  <si>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</si>
  <si>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</si>
  <si>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</si>
  <si>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</si>
  <si>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</si>
  <si>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</si>
  <si>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</si>
  <si>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</si>
  <si>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</si>
  <si>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</si>
  <si>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</si>
  <si>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</si>
  <si>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</si>
  <si>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</si>
  <si>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</si>
  <si>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</si>
  <si>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</si>
  <si>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</si>
  <si>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</si>
  <si>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</si>
  <si>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</si>
  <si>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</si>
  <si>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</si>
  <si>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</si>
  <si>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</si>
  <si>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</si>
  <si>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</si>
  <si>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</si>
  <si>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</si>
  <si>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</si>
  <si>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</si>
  <si>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</si>
  <si>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</si>
  <si>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</si>
  <si>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</si>
  <si>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</si>
  <si>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</si>
  <si>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</si>
  <si>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</si>
  <si>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</si>
  <si>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</si>
  <si>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</si>
  <si>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</si>
  <si>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</si>
  <si>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</si>
  <si>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</si>
  <si>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</si>
  <si>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</si>
  <si>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</si>
  <si>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</si>
  <si>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</si>
  <si>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</si>
  <si>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</si>
  <si>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</si>
  <si>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</si>
  <si>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</si>
  <si>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</si>
  <si>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</si>
  <si>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</si>
  <si>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</si>
  <si>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</si>
  <si>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</si>
  <si>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</si>
  <si>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</si>
  <si>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</si>
  <si>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</si>
  <si>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</si>
  <si>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</si>
  <si>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</si>
  <si>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</si>
  <si>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</si>
  <si>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</si>
  <si>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</si>
  <si>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</si>
  <si>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</si>
  <si>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</si>
  <si>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</si>
  <si>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</si>
  <si>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</si>
  <si>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</si>
  <si>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</si>
  <si>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</si>
  <si>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</si>
  <si>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</si>
  <si>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</si>
  <si>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</si>
  <si>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</si>
  <si>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</si>
  <si>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</si>
  <si>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</si>
  <si>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</si>
  <si>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</si>
  <si>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</si>
  <si>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</si>
  <si>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</si>
  <si>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</si>
  <si>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</si>
  <si>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</si>
  <si>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</si>
  <si>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</si>
  <si>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</si>
  <si>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</si>
  <si>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</si>
  <si>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</si>
  <si>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</si>
  <si>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</si>
  <si>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</si>
  <si>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</si>
  <si>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</si>
  <si>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</si>
  <si>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</si>
  <si>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</si>
  <si>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</si>
  <si>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</si>
  <si>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</si>
  <si>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</si>
  <si>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</si>
  <si>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</si>
  <si>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</si>
  <si>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</si>
  <si>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</si>
  <si>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</si>
  <si>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</si>
  <si>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</si>
  <si>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</si>
  <si>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</si>
  <si>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</si>
  <si>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</si>
  <si>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</si>
  <si>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</si>
  <si>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</si>
  <si>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</si>
  <si>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</si>
  <si>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</si>
  <si>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</si>
  <si>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</si>
  <si>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</si>
  <si>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</si>
  <si>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</si>
  <si>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</si>
  <si>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</si>
  <si>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</si>
  <si>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</si>
  <si>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</si>
  <si>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</si>
  <si>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</si>
  <si>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</si>
  <si>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</si>
  <si>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</si>
  <si>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</si>
  <si>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</si>
  <si>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</si>
  <si>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</si>
  <si>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</si>
  <si>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</si>
  <si>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</si>
  <si>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</si>
  <si>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</si>
  <si>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</si>
  <si>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</si>
  <si>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</si>
  <si>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</si>
  <si>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</si>
  <si>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</si>
  <si>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</si>
  <si>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</si>
  <si>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</si>
  <si>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</si>
  <si>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</si>
  <si>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</si>
  <si>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</si>
  <si>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</si>
  <si>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</si>
  <si>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</si>
  <si>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</si>
  <si>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</si>
  <si>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</si>
  <si>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</si>
  <si>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</si>
  <si>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</si>
  <si>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</si>
  <si>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</si>
  <si>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</si>
  <si>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</si>
  <si>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</si>
  <si>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</si>
  <si>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</si>
  <si>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</si>
  <si>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</si>
  <si>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</si>
  <si>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</si>
  <si>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</si>
  <si>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</si>
  <si>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</si>
  <si>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</si>
  <si>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</si>
  <si>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</si>
  <si>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</si>
  <si>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</si>
  <si>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</si>
  <si>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</si>
  <si>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</si>
  <si>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</si>
  <si>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</si>
  <si>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</si>
  <si>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</si>
  <si>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</si>
  <si>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</si>
  <si>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</si>
  <si>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</si>
  <si>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</si>
  <si>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</si>
  <si>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</si>
  <si>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</si>
  <si>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</si>
  <si>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</si>
  <si>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</si>
  <si>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</si>
  <si>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</si>
  <si>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</si>
  <si>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</si>
  <si>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</si>
  <si>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</si>
  <si>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</si>
  <si>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</si>
  <si>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</si>
  <si>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</si>
  <si>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</si>
  <si>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</si>
  <si>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</si>
  <si>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</si>
  <si>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</si>
  <si>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</si>
  <si>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</si>
  <si>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</si>
  <si>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</si>
  <si>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</si>
  <si>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</si>
  <si>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</si>
  <si>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</si>
  <si>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</si>
  <si>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</si>
  <si>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</si>
  <si>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</si>
  <si>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</si>
  <si>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</si>
  <si>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</si>
  <si>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</si>
  <si>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</si>
  <si>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</si>
  <si>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</si>
  <si>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</si>
  <si>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</si>
  <si>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</si>
  <si>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</si>
  <si>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</si>
  <si>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</si>
  <si>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</si>
  <si>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</si>
  <si>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</si>
  <si>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</si>
  <si>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</si>
  <si>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</si>
  <si>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</si>
  <si>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</si>
  <si>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</si>
  <si>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</si>
  <si>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</si>
  <si>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</si>
  <si>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</si>
  <si>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</si>
  <si>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</si>
  <si>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</si>
  <si>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</si>
  <si>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</si>
  <si>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</si>
  <si>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</si>
  <si>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</si>
  <si>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</si>
  <si>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</si>
  <si>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</si>
  <si>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</si>
  <si>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</si>
  <si>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</si>
  <si>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</si>
  <si>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</si>
  <si>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</si>
  <si>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</si>
  <si>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</si>
  <si>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</si>
  <si>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</si>
  <si>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</si>
  <si>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</si>
  <si>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</si>
  <si>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</si>
  <si>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</si>
  <si>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</si>
  <si>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</si>
  <si>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</si>
  <si>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</si>
  <si>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</si>
  <si>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</si>
  <si>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</si>
  <si>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</si>
  <si>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</si>
  <si>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</si>
  <si>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</si>
  <si>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</si>
  <si>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</si>
  <si>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</si>
  <si>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</si>
  <si>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</si>
  <si>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</si>
  <si>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</si>
  <si>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</si>
  <si>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</si>
  <si>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</si>
  <si>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</si>
  <si>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</si>
  <si>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</si>
  <si>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</si>
  <si>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</si>
  <si>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</si>
  <si>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</si>
  <si>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</si>
  <si>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</si>
  <si>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</si>
  <si>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</si>
  <si>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</si>
  <si>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</si>
  <si>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</si>
  <si>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</si>
  <si>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</si>
  <si>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</si>
  <si>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</si>
  <si>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</si>
  <si>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</si>
  <si>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</si>
  <si>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</si>
  <si>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</si>
  <si>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</si>
  <si>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</si>
  <si>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</si>
  <si>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</si>
  <si>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</si>
  <si>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</si>
  <si>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</si>
  <si>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</si>
  <si>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</si>
  <si>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</si>
  <si>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</si>
  <si>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</si>
  <si>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</si>
  <si>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</si>
  <si>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</si>
  <si>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</si>
  <si>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</si>
  <si>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</si>
  <si>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</si>
  <si>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</si>
  <si>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</si>
  <si>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</si>
  <si>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</si>
  <si>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</si>
  <si>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</si>
  <si>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</si>
  <si>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</si>
  <si>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</si>
  <si>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</si>
  <si>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</si>
  <si>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</si>
  <si>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</si>
  <si>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</si>
  <si>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</si>
  <si>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</si>
  <si>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</si>
  <si>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</si>
  <si>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</si>
  <si>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</si>
  <si>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</si>
  <si>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</si>
  <si>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</si>
  <si>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</si>
  <si>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</si>
  <si>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</si>
  <si>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PCM-20251109-00000057</t>
  </si>
  <si>
    <t>jed2132</t>
  </si>
  <si>
    <t>5 min</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</si>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</sst>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307.12321412037272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1.578356482059462E-2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45970.071640046299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45970.071640046299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45970.071640046299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45970.071640046299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45970.071640046299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45970.071640046299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45970.071640046299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45970.071640046299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45970.071640046299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45970.071640046299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45970.071640046299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45970.071640046299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45970.071640046299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45970.071640046299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45970.071640046299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45970.071640046299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45970.071640046299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45970.071640046299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45970.071640046299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45970.071640046299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45970.071640046299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45970.071640046299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45970.071640046299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45970.071640046299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45970.071640046299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45970.071640046299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45970.071640046299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45970.071640046299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45970.071640046299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45970.071640046299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45970.071640046299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45970.071640046299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45970.071640046299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45970.071640046299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45970.071640046299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45970.071640046299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45970.071640046299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45970.071640046299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45970.071640046299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45970.071640046299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45970.071640046299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45970.071640046299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45970.071640046299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45970.071640046299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45970.071640046299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45970.071640046299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45970.071640046299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45970.071640046299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45970.071640046299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45970.071640046299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45970.071640046299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45970.071640046299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45970.071640046299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45970.071640046299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45970.071640046299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45970.071640046299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45970.071640046299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45970.071640046299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45970.071640046299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45970.071640046299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45970.071640046299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45970.071640046299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45970.071640046299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45970.071640046299</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45970.071640046299</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145.07180208333739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45970.071640046299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45970.071640046299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45970.071640046299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45970.071640046299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45970.071640046299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45970.071640046299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45970.071640046299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45970.071640046299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45970.071640046299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45970.071640046299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45970.071640046299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45970.071640046299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45970.071640046299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45970.071640046299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45970.071640046299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45970.071640046299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45970.071640046299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45970.071640046299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45970.071640046299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45970.071640046299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45970.071640046299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45970.071640046299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45970.071640046299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45970.071640046299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45970.071640046299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45970.071640046299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45970.071640046299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45970.071640046299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45970.071640046299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45970.071640046299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45970.071640046299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45970.071640046299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45970.071640046299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45970.071640046299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45970.071640046299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45970.071640046299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45970.071640046299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45970.071640046299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45970.071640046299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45970.071640046299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45970.071640046299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45970.071640046299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45970.071640046299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45970.071640046299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45970.071640046299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45970.071640046299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45970.071640046299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45970.071640046299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45970.071640046299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45970.071640046299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45970.071640046299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45970.071640046299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45970.071640046299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45970.071640046299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45970.071640046299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45970.071640046299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45970.071640046299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45970.071640046299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45970.071640046299</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45970.071640046299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45970.071640046299</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45970.071640046299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45970.071640046299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45970.071640046299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45970.071640046299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45970.071640046299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45970.071640046299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45970.071640046299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45970.071640046299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45970.071640046299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45970.071640046299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45970.071640046299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45970.071640046299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45970.071640046299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45970.071640046299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45970.071640046299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45970.071640046299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45970.071640046299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45970.071640046299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45970.071640046299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45970.071640046299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45970.071640046299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45970.071640046299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45970.071640046299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45970.071640046299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45970.071640046299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45970.071640046299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45970.071640046299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45970.071640046299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45970.071640046299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45970.071640046299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45970.071640046299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45970.071640046299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45970.071640046299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45970.071640046299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45970.071640046299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45970.071640046299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45970.071640046299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45970.071640046299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45970.071640046299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45970.071640046299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45970.071640046299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45970.071640046299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45970.071640046299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45970.071640046299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45970.071640046299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45970.071640046299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45970.071640046299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45970.071640046299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45970.071640046299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45970.071640046299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45970.071640046299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45970.071640046299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45970.071640046299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45970.071640046299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45970.071640046299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45970.071640046299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45970.071640046299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45970.071640046299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45970.071640046299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45970.071640046299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45970.071640046299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45970.071640046299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45970.071640046299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45970.071640046299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45970.071640046299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45970.071640046299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45970.071640046299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45970.071640046299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45970.071640046299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45970.071640046299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45970.071640046299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45970.071640046299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45970.071640046299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45970.071640046299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45970.071640046299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45970.071640046299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45970.071640046299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45970.071640046299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45970.071640046299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45970.071640046299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45970.071640046299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45970.071640046299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45970.071640046299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45970.071640046299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45970.071640046299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45970.071640046299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45970.071640046299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45970.071640046299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45970.071640046299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45970.071640046299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45970.071640046299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45970.071640046299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45970.071640046299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45970.071640046299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45970.071640046299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45970.071640046299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45970.071640046299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45970.071640046299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45970.071640046299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45970.071640046299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45970.071640046299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45970.071640046299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45970.071640046299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45970.071640046299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45970.071640046299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45970.071640046299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45970.071640046299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45970.071640046299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45970.071640046299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45970.071640046299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45970.071640046299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45970.071640046299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45970.071640046299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45970.071640046299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45970.071640046299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45970.071640046299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45970.071640046299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45970.071640046299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45970.071640046299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45970.071640046299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45970.071640046299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45970.071640046299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45970.071640046299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45970.071640046299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45970.071640046299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45970.071640046299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45970.071640046299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45970.071640046299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45970.071640046299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45970.071640046299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45970.071640046299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45970.071640046299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45970.071640046299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45970.071640046299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45970.071640046299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45970.071640046299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45970.071640046299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45970.071640046299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45970.071640046299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45970.071640046299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45970.071640046299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45970.071640046299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45970.071640046299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45970.071640046299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45970.071640046299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45970.071640046299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45970.071640046299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45970.071640046299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45970.071640046299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45970.071640046299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45970.071640046299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45970.071640046299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45970.071640046299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45970.071640046299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45970.071640046299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45970.071640046299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45970.071640046299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45970.071640046299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45970.071640046299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45970.071640046299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45970.071640046299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45970.071640046299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45970.071640046299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45970.071640046299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45970.071640046299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45970.071640046299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45970.071640046299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45970.071640046299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45970.071640046299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45970.071640046299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45970.071640046299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45970.071640046299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45970.071640046299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45970.071640046299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45970.071640046299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45970.071640046299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45970.071640046299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45970.071640046299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45970.071640046299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45970.071640046299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45970.071640046299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45970.071640046299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45970.071640046299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45970.071640046299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45970.071640046299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45970.071640046299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45970.071640046299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45970.071640046299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45970.071640046299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45970.071640046299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45970.071640046299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45970.071640046299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45970.071640046299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45970.071640046299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45970.071640046299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45970.071640046299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45970.071640046299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45970.071640046299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45970.071640046299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45970.071640046299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45970.071640046299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45970.071640046299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45970.071640046299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45970.071640046299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45970.071640046299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45970.071640046299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45970.071640046299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45970.071640046299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45970.071640046299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45970.071640046299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45970.071640046299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45970.071640046299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45970.071640046299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45970.071640046299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45970.071640046299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45970.071640046299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45970.071640046299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45970.071640046299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45970.071640046299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45970.071640046299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45970.071640046299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45970.071640046299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45970.071640046299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45970.071640046299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45970.071640046299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45970.071640046299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45970.071640046299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45970.071640046299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45970.071640046299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45970.071640046299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45970.071640046299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45970.071640046299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45970.071640046299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45970.071640046299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45970.071640046299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45970.071640046299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45970.071640046299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45970.071640046299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45970.071640046299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45970.071640046299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45970.071640046299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45970.071640046299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45970.071640046299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45970.071640046299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45970.071640046299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45970.071640046299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45970.071640046299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45970.071640046299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45970.071640046299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45970.071640046299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45970.071640046299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45970.071640046299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45970.071640046299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45970.071640046299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45970.071640046299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45970.071640046299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45970.071640046299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45970.071640046299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45970.071640046299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45970.071640046299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45970.071640046299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45970.071640046299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45970.071640046299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45970.071640046299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45970.071640046299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45970.071640046299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45970.071640046299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45970.071640046299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45970.071640046299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45970.071640046299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45970.071640046299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45970.071640046299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45970.071640046299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45970.071640046299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45970.071640046299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45970.071640046299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45970.071640046299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45970.071640046299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45970.071640046299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45970.071640046299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45970.071640046299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45970.071640046299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45970.071640046299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45970.071640046299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45970.071640046299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45970.071640046299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45970.071640046299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45970.071640046299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45970.071640046299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45970.071640046299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45970.071640046299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45970.071640046299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45970.071640046299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45970.071640046299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45970.071640046299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45970.071640046299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45970.071640046299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45970.071640046299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45970.071640046299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45970.071640046299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45970.071640046299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45970.071640046299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45970.071640046299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45970.071640046299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45970.071640046299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45970.071640046299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45970.071640046299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45970.071640046299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45970.071640046299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45970.071640046299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45970.071640046299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45970.071640046299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45970.071640046299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45970.071640046299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45970.071640046299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45970.071640046299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45970.071640046299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45970.071640046299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45970.071640046299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45970.071640046299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45970.071640046299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45970.071640046299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45970.071640046299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45970.071640046299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45970.071640046299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45970.071640046299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45970.071640046299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45970.071640046299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45970.071640046299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45970.071640046299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45970.071640046299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45970.071640046299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45970.071640046299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45970.071640046299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45970.071640046299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45970.071640046299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45970.071640046299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45970.071640046299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45970.071640046299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45970.071640046299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45970.071640046299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45970.071640046299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45970.071640046299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45970.071640046299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45970.071640046299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45970.071640046299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45970.071640046299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45970.071640046299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45970.071640046299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45970.071640046299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45970.071640046299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45970.071640046299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45970.071640046299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45970.071640046299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45970.071640046299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45970.071640046299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45970.071640046299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45970.071640046299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45970.071640046299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45970.071640046299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45970.071640046299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45970.071640046299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45970.071640046299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45970.071640046299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45970.071640046299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45970.071640046299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45970.071640046299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45970.071640046299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45970.071640046299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45970.071640046299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45970.071640046299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45970.071640046299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45970.071640046299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45970.071640046299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45970.071640046299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45970.071640046299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45970.071640046299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45970.071640046299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45970.071640046299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45970.071640046299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45970.071640046299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45970.071640046299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45970.071640046299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45970.071640046299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45970.071640046299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45970.071640046299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45970.071640046299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45970.071640046299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45970.071640046299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45970.071640046299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45970.071640046299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45970.071640046299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45970.071640046299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45970.071640046299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45970.071640046299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45970.071640046299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45970.071640046299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45970.071640046299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45970.071640046299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45970.071640046299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45970.071640046299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45970.071640046299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45970.071640046299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45970.071640046299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45970.071640046299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45970.071640046299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45970.071640046299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45970.071640046299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45970.071640046299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45970.071640046299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45970.071640046299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45970.071640046299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45970.071640046299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45970.071640046299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45970.071640046299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45970.071640046299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45970.071640046299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45970.071640046299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45970.071640046299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45970.071640046299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45970.071640046299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45970.071640046299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45970.071640046299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45970.071640046299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45970.071640046299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45970.071640046299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45970.071640046299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45970.071640046299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45970.071640046299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45970.071640046299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45970.071640046299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45970.071640046299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45970.071640046299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45970.071640046299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45970.071640046299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45970.071640046299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45970.071640046299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45970.071640046299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45970.071640046299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45970.071640046299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45970.071640046299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45970.071640046299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45970.071640046299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45970.071640046299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45970.071640046299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45970.071640046299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45970.071640046299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45970.071640046299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45970.071640046299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45970.071640046299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45970.071640046299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45970.071640046299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45970.071640046299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45970.071640046299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45970.071640046299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45970.071640046299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45970.071640046299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45970.071640046299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45970.071640046299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45970.071640046299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45970.071640046299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45970.071640046299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45970.071640046299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45970.071640046299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45970.071640046299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45970.071640046299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45970.071640046299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45970.071640046299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45970.071640046299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45970.071640046299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45970.071640046299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45970.071640046299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45970.071640046299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45970.071640046299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45970.071640046299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45970.071640046299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45970.071640046299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45970.071640046299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45970.071640046299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45970.071640046299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45970.071640046299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45970.071640046299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45970.071640046299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45970.071640046299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45970.071640046299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45970.071640046299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45970.071640046299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45970.071640046299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45970.071640046299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45970.071640046299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45970.071640046299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45970.071640046299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45970.071640046299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45970.071640046299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45970.071640046299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45970.071640046299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45970.071640046299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45970.071640046299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45970.071640046299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45970.071640046299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45970.071640046299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45970.071640046299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45970.071640046299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45970.071640046299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45970.071640046299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45970.071640046299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45970.071640046299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45970.071640046299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45970.071640046299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45970.071640046299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45970.071640046299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45970.071640046299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45970.071640046299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45970.071640046299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45970.071640046299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45970.071640046299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45970.071640046299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45970.071640046299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45970.071640046299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45970.071640046299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45970.071640046299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45970.071640046299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45970.071640046299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45970.071640046299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45970.071640046299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45970.071640046299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45970.071640046299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45970.071640046299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45970.071640046299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45970.071640046299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45970.071640046299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45970.071640046299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45970.071640046299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45970.071640046299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45970.071640046299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45970.071640046299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45970.071640046299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45970.071640046299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45970.071640046299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45970.071640046299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45970.071640046299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45970.071640046299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45970.071640046299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45970.071640046299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45970.071640046299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45970.071640046299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45970.071640046299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45970.071640046299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45970.071640046299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45970.071640046299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45970.071640046299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45970.071640046299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45970.071640046299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45970.071640046299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45970.071640046299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45970.071640046299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45970.071640046299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45970.071640046299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45970.071640046299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45970.071640046299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45970.071640046299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45970.071640046299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45970.071640046299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45970.071640046299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45970.071640046299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45970.071640046299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45970.071640046299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45970.071640046299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45970.071640046299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45970.071640046299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45970.071640046299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45970.071640046299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45970.071640046299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45970.071640046299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45970.071640046299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45970.071640046299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45970.071640046299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45970.071640046299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45970.071640046299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45970.071640046299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45970.071640046299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45970.071640046299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45970.071640046299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45970.071640046299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45970.071640046299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45970.071640046299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45970.071640046299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45970.071640046299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45970.071640046299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45970.071640046299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45970.071640046299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45970.071640046299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45970.071640046299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45970.071640046299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45970.071640046299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45970.071640046299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45970.071640046299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45970.071640046299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45970.071640046299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45970.071640046299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45970.071640046299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45970.071640046299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45970.071640046299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45970.071640046299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45970.071640046299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45970.071640046299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45970.071640046299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45970.071640046299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45970.071640046299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45970.071640046299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45970.071640046299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45970.071640046299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45970.071640046299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45970.071640046299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45970.071640046299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45970.071640046299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45970.071640046299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45970.071640046299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45970.071640046299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45970.071640046299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45970.071640046299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45970.071640046299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45970.071640046299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45970.071640046299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45970.071640046299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45970.071640046299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45970.071640046299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45970.071640046299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45970.071640046299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45970.071640046299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45970.071640046299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45970.071640046299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45970.071640046299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45970.071640046299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45970.071640046299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45970.071640046299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45970.071640046299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45970.071640046299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45970.071640046299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45970.071640046299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45970.071640046299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45970.071640046299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45970.071640046299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45970.071640046299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45970.071640046299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45970.071640046299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45970.071640046299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45970.071640046299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45970.071640046299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45970.071640046299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45970.071640046299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45970.071640046299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45970.071640046299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45970.071640046299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45970.071640046299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45970.071640046299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45970.071640046299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45970.071640046299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45970.071640046299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45970.071640046299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45970.071640046299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45970.071640046299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45970.071640046299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45970.071640046299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45970.071640046299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45970.071640046299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45970.071640046299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45970.071640046299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45970.071640046299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45970.071640046299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45970.071640046299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45970.071640046299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45970.071640046299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45970.071640046299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45970.071640046299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45970.071640046299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45970.071640046299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45970.071640046299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45970.071640046299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45970.071640046299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45970.071640046299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45970.071640046299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45970.071640046299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45970.071640046299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45970.071640046299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45970.071640046299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45970.071640046299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45970.071640046299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45970.071640046299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45970.071640046299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45970.071640046299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45970.071640046299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45970.071640046299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45970.071640046299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45970.071640046299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45970.071640046299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45970.071640046299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45970.071640046299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45970.071640046299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45970.071640046299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45970.071640046299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45970.071640046299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45970.071640046299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45970.071640046299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45970.071640046299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45970.071640046299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45970.071640046299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45970.071640046299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45970.071640046299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45970.071640046299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45970.071640046299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45970.071640046299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45970.071640046299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45970.071640046299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45970.071640046299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45970.071640046299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45970.071640046299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45970.071640046299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45970.071640046299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45970.071640046299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45970.071640046299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45970.071640046299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45970.071640046299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45970.071640046299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45970.071640046299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45970.071640046299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45970.071640046299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45970.071640046299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45970.071640046299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45970.071640046299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45970.071640046299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45970.071640046299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45970.071640046299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45970.071640046299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45970.071640046299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45970.071640046299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45970.071640046299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45970.071640046299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45970.071640046299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45970.071640046299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45970.071640046299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45970.071640046299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45970.071640046299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45970.071640046299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45970.071640046299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45970.071640046299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45970.071640046299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45970.071640046299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45970.071640046299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45970.071640046299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45970.071640046299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45970.071640046299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45970.071640046299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45970.071640046299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45970.071640046299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45970.071640046299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45970.071640046299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45970.071640046299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45970.071640046299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45970.071640046299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45970.071640046299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45970.071640046299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45970.071640046299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45970.071640046299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45970.071640046299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45970.071640046299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45970.071640046299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45970.071640046299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45970.071640046299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45970.071640046299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45970.071640046299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45970.071640046299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45970.071640046299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45970.071640046299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45970.071640046299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45970.071640046299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45970.071640046299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45970.071640046299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45970.071640046299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45970.071640046299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45970.071640046299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45970.071640046299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45970.071640046299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45970.071640046299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45970.071640046299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45970.071640046299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45970.071640046299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45970.071640046299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45970.071640046299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45970.071640046299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45970.071640046299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45970.071640046299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45970.071640046299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45970.071640046299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45970.071640046299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45970.071640046299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45970.071640046299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45970.071640046299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45970.071640046299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45970.071640046299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45970.071640046299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45970.071640046299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45970.071640046299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45970.071640046299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45970.071640046299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45970.071640046299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45970.071640046299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45970.071640046299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45970.071640046299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45970.071640046299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45970.071640046299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45970.071640046299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45970.071640046299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45970.071640046299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45970.071640046299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45970.071640046299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45970.071640046299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45970.071640046299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45970.071640046299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45970.071640046299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45970.071640046299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45970.071640046299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45970.071640046299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45970.071640046299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45970.071640046299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45970.071640046299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45970.071640046299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45970.071640046299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45970.071640046299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45970.071640046299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45970.071640046299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45970.071640046299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45970.071640046299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45970.071640046299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45970.071640046299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45970.071640046299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45970.071640046299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45970.071640046299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45970.071640046299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45970.071640046299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45970.071640046299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45970.071640046299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45970.071640046299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45970.071640046299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45970.071640046299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45970.071640046299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45970.071640046299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45970.071640046299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45970.071640046299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45970.071640046299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45970.071640046299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45970.071640046299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45970.071640046299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45970.071640046299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45970.071640046299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45970.071640046299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45970.071640046299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45970.071640046299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45970.071640046299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45970.071640046299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45970.071640046299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45970.071640046299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45970.071640046299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45970.071640046299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45970.071640046299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45970.071640046299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45970.071640046299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45970.071640046299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45970.071640046299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45970.071640046299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45970.071640046299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45970.071640046299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45970.071640046299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45970.071640046299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45970.071640046299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45970.071640046299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45970.071640046299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45970.071640046299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45970.071640046299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45970.071640046299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45970.071640046299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45970.071640046299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45970.071640046299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45970.071640046299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45970.071640046299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45970.071640046299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45970.071640046299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45970.071640046299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45970.071640046299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45970.071640046299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45970.071640046299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45970.071640046299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45970.071640046299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45970.071640046299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45970.071640046299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45970.071640046299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45970.071640046299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45970.071640046299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45970.071640046299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45970.071640046299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45970.071640046299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45970.071640046299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45970.071640046299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45970.071640046299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45970.071640046299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45970.071640046299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45970.071640046299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45970.071640046299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45970.071640046299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45970.071640046299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45970.071640046299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45970.071640046299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45970.071640046299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45970.071640046299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45970.071640046299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45970.071640046299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45970.071640046299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45970.071640046299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45970.071640046299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45970.071640046299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45970.071640046299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45970.071640046299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45970.071640046299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45970.071640046299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45970.071640046299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45970.071640046299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45970.071640046299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45970.071640046299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45970.071640046299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45970.071640046299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45970.071640046299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45970.071640046299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45970.071640046299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45970.071640046299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45970.071640046299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45970.071640046299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45970.071640046299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45970.071640046299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45970.071640046299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45970.071640046299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45970.071640046299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45970.071640046299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45970.071640046299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45970.071640046299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45970.071640046299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45970.071640046299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45970.071640046299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45970.071640046299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45970.071640046299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45970.071640046299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45970.071640046299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45970.071640046299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45970.071640046299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45970.071640046299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45970.071640046299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45970.071640046299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45970.071640046299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45970.071640046299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45970.071640046299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45970.071640046299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45970.071640046299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45970.071640046299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45970.071640046299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45970.071640046299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45970.071640046299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45970.071640046299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45970.071640046299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45970.071640046299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45970.071640046299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45970.071640046299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45970.071640046299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45970.071640046299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45970.071640046299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45970.071640046299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45970.071640046299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45970.071640046299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45970.071640046299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45970.071640046299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45970.071640046299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45970.071640046299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45970.071640046299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45970.071640046299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45970.071640046299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45970.071640046299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45970.071640046299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45970.071640046299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45970.071640046299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45970.071640046299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45970.071640046299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45970.071640046299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45970.071640046299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45970.071640046299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45970.071640046299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45970.071640046299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45970.071640046299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45970.071640046299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45970.071640046299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45970.071640046299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45970.071640046299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45970.071640046299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45970.071640046299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45970.071640046299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45970.071640046299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45970.071640046299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45970.071640046299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45970.071640046299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45970.071640046299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45970.071640046299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45970.071640046299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45970.071640046299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45970.071640046299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45970.071640046299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45970.071640046299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45970.071640046299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45970.071640046299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45970.071640046299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45970.071640046299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45970.071640046299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45970.071640046299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45970.071640046299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45970.071640046299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45970.071640046299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45970.071640046299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45970.071640046299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45970.071640046299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45970.071640046299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45970.071640046299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45970.071640046299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45970.071640046299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45970.071640046299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45970.071640046299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45970.071640046299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45970.071640046299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45970.071640046299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45970.071640046299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45970.071640046299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45970.071640046299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45970.071640046299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45970.071640046299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45970.071640046299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45970.071640046299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45970.071640046299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45970.071640046299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45970.071640046299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45970.071640046299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45970.071640046299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45970.071640046299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45970.071640046299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45970.071640046299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45970.071640046299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45970.071640046299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4" ca="1" si="0">IFERROR(NOW()-F2,"")</f>
        <v>266.59092245370266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0.15914004630030831</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5.9834490741195623E-2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1</v>
      </c>
      <c r="D5" s="92" t="s">
        <v>39115</v>
      </c>
      <c r="E5" s="95" t="s">
        <v>39021</v>
      </c>
      <c r="F5" s="96">
        <v>45970.031944444447</v>
      </c>
      <c r="G5" s="136">
        <f t="shared" ca="1" si="0"/>
        <v>3.9695601852145046E-2</v>
      </c>
      <c r="H5" s="96">
        <v>45970.026122685187</v>
      </c>
      <c r="I5" s="135" t="str">
        <f>IFERROR(VLOOKUP(D5,DB!A:F,6,0),"")</f>
        <v>SCECO</v>
      </c>
      <c r="J5" s="135" t="str">
        <f>IFERROR(VLOOKUP(D5,DB!A:G,7,0),"")</f>
        <v>Dead</v>
      </c>
      <c r="K5" s="98" t="s">
        <v>39116</v>
      </c>
      <c r="L5" s="92" t="str">
        <f>IFERROR(VLOOKUP(D5,DB!A:I,9,0),"")</f>
        <v>Latis</v>
      </c>
    </row>
    <row r="6" spans="1:16" ht="15" customHeight="1">
      <c r="A6" s="135" t="s">
        <v>39117</v>
      </c>
      <c r="B6" s="135" t="str">
        <f>IFERROR(VLOOKUP(D6,DB!A:K,11,0),"")</f>
        <v>R4</v>
      </c>
      <c r="C6" s="94">
        <v>4</v>
      </c>
      <c r="D6" s="92" t="s">
        <v>35150</v>
      </c>
      <c r="E6" s="95" t="s">
        <v>39021</v>
      </c>
      <c r="F6" s="96">
        <v>45970.05</v>
      </c>
      <c r="G6" s="136">
        <f t="shared" ca="1" si="0"/>
        <v>2.1640046295942739E-2</v>
      </c>
      <c r="H6" s="96">
        <v>45970.066770833335</v>
      </c>
      <c r="I6" s="135" t="str">
        <f>IFERROR(VLOOKUP(D6,DB!A:F,6,0),"")</f>
        <v>Generator-DG</v>
      </c>
      <c r="J6" s="135" t="str">
        <f>IFERROR(VLOOKUP(D6,DB!A:G,7,0),"")</f>
        <v>Good</v>
      </c>
      <c r="K6" s="98" t="s">
        <v>39111</v>
      </c>
      <c r="L6" s="92" t="str">
        <f>IFERROR(VLOOKUP(D6,DB!A:I,9,0),"")</f>
        <v>Latis</v>
      </c>
    </row>
    <row r="7" spans="1:16" ht="15" customHeight="1">
      <c r="A7" s="135"/>
      <c r="B7" s="135" t="str">
        <f>IFERROR(VLOOKUP(D7,DB!A:K,11,0),"")</f>
        <v/>
      </c>
      <c r="C7" s="94"/>
      <c r="D7" s="92"/>
      <c r="E7" s="95"/>
      <c r="F7" s="96"/>
      <c r="G7" s="136">
        <f t="shared" ca="1" si="0"/>
        <v>45970.071640046299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45970.071640046299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45970.071640046299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45970.071640046299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45970.071640046299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45970.071640046299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45970.071640046299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45970.071640046299</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45970.071640046299</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45970.071640046299</v>
      </c>
      <c r="H16" s="96"/>
      <c r="I16" s="135"/>
      <c r="J16" s="135"/>
      <c r="K16" s="98"/>
      <c r="L16" s="92"/>
    </row>
    <row r="17" spans="1:12" ht="15" customHeight="1">
      <c r="A17" s="135"/>
      <c r="B17" s="135"/>
      <c r="C17" s="94"/>
      <c r="D17" s="92"/>
      <c r="E17" s="95"/>
      <c r="F17" s="96"/>
      <c r="G17" s="136">
        <f ca="1">IFERROR(NOW()-F17,"")</f>
        <v>45970.071640046299</v>
      </c>
      <c r="H17" s="96"/>
      <c r="I17" s="135"/>
      <c r="J17" s="135"/>
      <c r="K17" s="98"/>
      <c r="L17" s="92"/>
    </row>
    <row r="18" spans="1:12" ht="15" customHeight="1">
      <c r="A18" s="135"/>
      <c r="B18" s="135" t="str">
        <f>IFERROR(VLOOKUP(D18,DB!A:K,11,0),"")</f>
        <v/>
      </c>
      <c r="C18" s="94"/>
      <c r="D18" s="92"/>
      <c r="E18" s="95"/>
      <c r="F18" s="96"/>
      <c r="G18" s="136">
        <f t="shared" ca="1" si="1"/>
        <v>45970.071640046299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45970.071640046299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45970.071640046299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45970.071640046299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45970.071640046299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45970.071640046299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45970.071640046299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45970.071640046299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45970.071640046299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45970.071640046299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45970.071640046299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45970.071640046299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45970.071640046299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45970.071640046299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45970.071640046299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45970.071640046299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45970.071640046299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45970.071640046299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45970.071640046299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45970.071640046299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45970.071640046299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45970.071640046299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45970.071640046299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45970.071640046299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45970.071640046299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45970.071640046299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45970.071640046299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45970.071640046299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45970.071640046299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45970.071640046299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45970.071640046299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45970.071640046299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45970.071640046299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45970.071640046299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45970.071640046299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45970.071640046299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45970.071640046299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45970.071640046299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45970.071640046299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45970.071640046299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45970.071640046299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45970.071640046299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45970.071640046299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45970.071640046299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45970.071640046299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45970.071640046299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45970.071640046299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45970.071640046299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45970.071640046299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45970.071640046299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45970.071640046299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45970.071640046299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45970.071640046299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45970.071640046299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45970.071640046299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45970.071640046299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45970.071640046299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45970.071640046299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45970.071640046299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45970.071640046299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45970.071640046299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45970.071640046299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45970.071640046299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45970.071640046299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45970.071640046299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45970.071640046299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45970.071640046299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45970.071640046299</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78.239579861110542</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43.882762731482217</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21.410528935186449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45970.071640046299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45970.071640046299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45970.071640046299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45970.071640046299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45970.071640046299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45970.071640046299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45970.071640046299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45970.071640046299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45970.071640046299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45970.071640046299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45970.071640046299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45970.071640046299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45970.071640046299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45970.071640046299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45970.071640046299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45970.071640046299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45970.071640046299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45970.071640046299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45970.071640046299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45970.071640046299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45970.071640046299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45970.071640046299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45970.071640046299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45970.071640046299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45970.071640046299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45970.071640046299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45970.071640046299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45970.071640046299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45970.071640046299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45970.071640046299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45970.071640046299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45970.071640046299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45970.071640046299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45970.071640046299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45970.071640046299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45970.071640046299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45970.071640046299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45970.071640046299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45970.071640046299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45970.071640046299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45970.071640046299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45970.071640046299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45970.071640046299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45970.071640046299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45970.071640046299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45970.071640046299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45970.071640046299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45970.071640046299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45970.071640046299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45970.071640046299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45970.071640046299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45970.071640046299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45970.071640046299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45970.071640046299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45970.071640046299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45970.071640046299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45970.071640046299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45970.071640046299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45970.071640046299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45970.071640046299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45970.071640046299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45970.071640046299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45970.071640046299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45970.071640046299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45970.071640046299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45970.071640046299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45970.071640046299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45970.071640046299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45970.071640046299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45970.071640046299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45970.071640046299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45970.071640046299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45970.071640046299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45970.071640046299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45970.071640046299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45970.071640046299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45970.071640046299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45970.071640046299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45970.071640046299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45970.071640046299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45970.071640046299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45970.071640046299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45970.071640046299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45970.071640046299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45970.071640046299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45970.071640046299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45970.071640046299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45970.071640046299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45970.071640046299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45970.071640046299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45970.071640046299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45970.071640046299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45970.071640046299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45970.071640046299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45970.071640046299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45970.071640046299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45970.071640046299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45970.071640046299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45970.071640046299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45970.071640046299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45970.071640046299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45970.071640046299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45970.071640046299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45970.071640046299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45970.071640046299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45970.071640046299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45970.071640046299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45970.071640046299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45970.071640046299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45970.071640046299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45970.071640046299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45970.071640046299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45970.071640046299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45970.071640046299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45970.071640046299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45970.071640046299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45970.071640046299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45970.071640046299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45970.071640046299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45970.071640046299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45970.071640046299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45970.071640046299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45970.071640046299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45970.071640046299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45970.071640046299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45970.071640046299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45970.071640046299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45970.071640046299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45970.071640046299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45970.071640046299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45970.071640046299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45970.071640046299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45970.071640046299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45970.071640046299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45970.071640046299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45970.071640046299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45970.071640046299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45970.071640046299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45970.071640046299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45970.071640046299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45970.071640046299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45970.071640046299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45970.071640046299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45970.071640046299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45970.071640046299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45970.071640046299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45970.071640046299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45970.071640046299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45970.071640046299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45970.071640046299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45970.071640046299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45970.071640046299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45970.071640046299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45970.071640046299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45970.071640046299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45970.071640046299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45970.071640046299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45970.071640046299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45970.071640046299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45970.071640046299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45970.071640046299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45970.071640046299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45970.071640046299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45970.071640046299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45970.071640046299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45970.071640046299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45970.071640046299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45970.071640046299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45970.071640046299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45970.071640046299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45970.071640046299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45970.071640046299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45970.071640046299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45970.071640046299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45970.071640046299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45970.071640046299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45970.071640046299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45970.071640046299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45970.071640046299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45970.071640046299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45970.071640046299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45970.071640046299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45970.071640046299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45970.071640046299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45970.071640046299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45970.071640046299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45970.071640046299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45970.071640046299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45970.071640046299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45970.071640046299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45970.071640046299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45970.071640046299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45970.071640046299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45970.071640046299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45970.071640046299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45970.071640046299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45970.071640046299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45970.071640046299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45970.071640046299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45970.071640046299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45970.071640046299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45970.071640046299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45970.071640046299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45970.071640046299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45970.071640046299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45970.071640046299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45970.071640046299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45970.071640046299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45970.071640046299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45970.071640046299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45970.071640046299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45970.071640046299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45970.071640046299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45970.071640046299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45970.071640046299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45970.071640046299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45970.071640046299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45970.071640046299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45970.071640046299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45970.071640046299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45970.071640046299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45970.071640046299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45970.071640046299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45970.071640046299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45970.071640046299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45970.071640046299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45970.071640046299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45970.071640046299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45970.071640046299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45970.071640046299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45970.071640046299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45970.071640046299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45970.071640046299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45970.071640046299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45970.071640046299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45970.071640046299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45970.071640046299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45970.071640046299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45970.071640046299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45970.071640046299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45970.071640046299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45970.071640046299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45970.071640046299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45970.071640046299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45970.071640046299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45970.071640046299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45970.071640046299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45970.071640046299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45970.071640046299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45970.071640046299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45970.071640046299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45970.071640046299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45970.071640046299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45970.071640046299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45970.071640046299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45970.071640046299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45970.071640046299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45970.071640046299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45970.071640046299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45970.071640046299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45970.071640046299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45970.071640046299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45970.071640046299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45970.071640046299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45970.071640046299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45970.071640046299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45970.071640046299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45970.071640046299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45970.071640046299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45970.071640046299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45970.071640046299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45970.071640046299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45970.071640046299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45970.071640046299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45970.071640046299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45970.071640046299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45970.071640046299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45970.071640046299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45970.071640046299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45970.071640046299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45970.071640046299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45970.071640046299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45970.071640046299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45970.071640046299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45970.071640046299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45970.071640046299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45970.071640046299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45970.071640046299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45970.071640046299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45970.071640046299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45970.071640046299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45970.071640046299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45970.071640046299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45970.071640046299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45970.071640046299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45970.071640046299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45970.071640046299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45970.071640046299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45970.071640046299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45970.071640046299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45970.071640046299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45970.071640046299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45970.071640046299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45970.071640046299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45970.071640046299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45970.071640046299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45970.071640046299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45970.071640046299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45970.071640046299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45970.071640046299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45970.071640046299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45970.071640046299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45970.071640046299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45970.071640046299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45970.071640046299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45970.071640046299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45970.071640046299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45970.071640046299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45970.071640046299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45970.071640046299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45970.071640046299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45970.071640046299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45970.071640046299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45970.071640046299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45970.071640046299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45970.071640046299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45970.071640046299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45970.071640046299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45970.071640046299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45970.071640046299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45970.071640046299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45970.071640046299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45970.071640046299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45970.071640046299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45970.071640046299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45970.071640046299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45970.071640046299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45970.071640046299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45970.071640046299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45970.071640046299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45970.071640046299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45970.071640046299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45970.071640046299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45970.071640046299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45970.071640046299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45970.071640046299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45970.071640046299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45970.071640046299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45970.071640046299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45970.071640046299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45970.071640046299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45970.071640046299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45970.071640046299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45970.071640046299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45970.071640046299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45970.071640046299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45970.071640046299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45970.071640046299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45970.071640046299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45970.071640046299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45970.071640046299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45970.071640046299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45970.071640046299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45970.071640046299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45970.071640046299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45970.071640046299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45970.071640046299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45970.071640046299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45970.071640046299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45970.071640046299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45970.071640046299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45970.071640046299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45970.071640046299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45970.071640046299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45970.071640046299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45970.071640046299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45970.071640046299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45970.071640046299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45970.071640046299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45970.071640046299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45970.071640046299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45970.071640046299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45970.071640046299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45970.071640046299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45970.071640046299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45970.071640046299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45970.071640046299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45970.071640046299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45970.071640046299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45970.071640046299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45970.071640046299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45970.071640046299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45970.071640046299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45970.071640046299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45970.071640046299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45970.071640046299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45970.071640046299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45970.071640046299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45970.071640046299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45970.071640046299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45970.071640046299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45970.071640046299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45970.071640046299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45970.071640046299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45970.071640046299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45970.071640046299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45970.071640046299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45970.071640046299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45970.071640046299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45970.071640046299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45970.071640046299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45970.071640046299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45970.071640046299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45970.071640046299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45970.071640046299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45970.071640046299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45970.071640046299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45970.071640046299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45970.071640046299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45970.071640046299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45970.071640046299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45970.071640046299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45970.071640046299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45970.071640046299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45970.071640046299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45970.071640046299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45970.071640046299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45970.071640046299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45970.071640046299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45970.071640046299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45970.071640046299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45970.071640046299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45970.071640046299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45970.071640046299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45970.071640046299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45970.071640046299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45970.071640046299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45970.071640046299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45970.071640046299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45970.071640046299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45970.071640046299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45970.071640046299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