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13" documentId="120_S{2AC9BD13-BADA-5192-A53E-5A8FF88502F6}" xr6:coauthVersionLast="47" xr6:coauthVersionMax="47" xr10:uidLastSave="{14BF7CEC-89BB-4641-8572-B9E8B5C0765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<sst xmlns="http://schemas.openxmlformats.org/spreadsheetml/2006/main" count="181600" uniqueCount="39215">
  <si>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</si>
  <si>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</si>
  <si>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</si>
  <si>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</si>
  <si>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</si>
  <si>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</si>
  <si>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</si>
  <si>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</si>
  <si>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</si>
  <si>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</si>
  <si>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</si>
  <si>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</si>
  <si>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</si>
  <si>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</si>
  <si>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</si>
  <si>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</si>
  <si>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</si>
  <si>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</si>
  <si>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</si>
  <si>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</si>
  <si>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</si>
  <si>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</si>
  <si>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</si>
  <si>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</si>
  <si>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</si>
  <si>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</si>
  <si>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</si>
  <si>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</si>
  <si>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</si>
  <si>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</si>
  <si>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</si>
  <si>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</si>
  <si>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</si>
  <si>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</si>
  <si>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</si>
  <si>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</si>
  <si>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</si>
  <si>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</si>
  <si>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</si>
  <si>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</si>
  <si>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</si>
  <si>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</si>
  <si>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</si>
  <si>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</si>
  <si>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</si>
  <si>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</si>
  <si>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</si>
  <si>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</si>
  <si>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</si>
  <si>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</si>
  <si>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</si>
  <si>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</si>
  <si>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</si>
  <si>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</si>
  <si>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</si>
  <si>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</si>
  <si>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</si>
  <si>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</si>
  <si>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</si>
  <si>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</si>
  <si>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</si>
  <si>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</si>
  <si>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</si>
  <si>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</si>
  <si>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</si>
  <si>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</si>
  <si>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</si>
  <si>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</si>
  <si>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</si>
  <si>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</si>
  <si>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</si>
  <si>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</si>
  <si>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</si>
  <si>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</si>
  <si>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</si>
  <si>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</si>
  <si>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</si>
  <si>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</si>
  <si>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</si>
  <si>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</si>
  <si>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</si>
  <si>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</si>
  <si>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</si>
  <si>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</si>
  <si>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</si>
  <si>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</si>
  <si>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</si>
  <si>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</si>
  <si>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</si>
  <si>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</si>
  <si>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</si>
  <si>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</si>
  <si>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</si>
  <si>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</si>
  <si>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</si>
  <si>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</si>
  <si>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</si>
  <si>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</si>
  <si>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</si>
  <si>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</si>
  <si>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</si>
  <si>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</si>
  <si>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</si>
  <si>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</si>
  <si>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</si>
  <si>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</si>
  <si>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</si>
  <si>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</si>
  <si>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</si>
  <si>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</si>
  <si>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</si>
  <si>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</si>
  <si>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</si>
  <si>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</si>
  <si>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</si>
  <si>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</si>
  <si>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</si>
  <si>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</si>
  <si>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</si>
  <si>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</si>
  <si>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</si>
  <si>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</si>
  <si>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</si>
  <si>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</si>
  <si>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</si>
  <si>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</si>
  <si>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</si>
  <si>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</si>
  <si>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</si>
  <si>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</si>
  <si>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</si>
  <si>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</si>
  <si>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</si>
  <si>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</si>
  <si>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</si>
  <si>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</si>
  <si>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</si>
  <si>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</si>
  <si>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</si>
  <si>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</si>
  <si>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</si>
  <si>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</si>
  <si>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</si>
  <si>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</si>
  <si>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</si>
  <si>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</si>
  <si>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</si>
  <si>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</si>
  <si>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</si>
  <si>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</si>
  <si>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</si>
  <si>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</si>
  <si>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</si>
  <si>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</si>
  <si>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</si>
  <si>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</si>
  <si>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</si>
  <si>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</si>
  <si>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</si>
  <si>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</si>
  <si>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</si>
  <si>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</si>
  <si>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</si>
  <si>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</si>
  <si>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</si>
  <si>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</si>
  <si>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</si>
  <si>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</si>
  <si>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</si>
  <si>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</si>
  <si>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</si>
  <si>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</si>
  <si>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</si>
  <si>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</si>
  <si>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</si>
  <si>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</si>
  <si>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</si>
  <si>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</si>
  <si>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</si>
  <si>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</si>
  <si>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</si>
  <si>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</si>
  <si>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</si>
  <si>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</si>
  <si>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</si>
  <si>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</si>
  <si>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</si>
  <si>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</si>
  <si>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</si>
  <si>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</si>
  <si>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</si>
  <si>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</si>
  <si>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</si>
  <si>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</si>
  <si>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</si>
  <si>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</si>
  <si>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</si>
  <si>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</si>
  <si>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</si>
  <si>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</si>
  <si>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</si>
  <si>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</si>
  <si>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</si>
  <si>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</si>
  <si>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</si>
  <si>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</si>
  <si>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</si>
  <si>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</si>
  <si>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</si>
  <si>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</si>
  <si>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</si>
  <si>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</si>
  <si>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</si>
  <si>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</si>
  <si>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</si>
  <si>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</si>
  <si>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</si>
  <si>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</si>
  <si>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</si>
  <si>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</si>
  <si>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</si>
  <si>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</si>
  <si>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</si>
  <si>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</si>
  <si>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</si>
  <si>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</si>
  <si>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</si>
  <si>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</si>
  <si>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</si>
  <si>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</si>
  <si>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</si>
  <si>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</si>
  <si>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</si>
  <si>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</si>
  <si>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</si>
  <si>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</si>
  <si>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</si>
  <si>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</si>
  <si>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</si>
  <si>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</si>
  <si>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</si>
  <si>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</si>
  <si>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</si>
  <si>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</si>
  <si>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</si>
  <si>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</si>
  <si>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</si>
  <si>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</si>
  <si>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</si>
  <si>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</si>
  <si>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</si>
  <si>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</si>
  <si>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</si>
  <si>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</si>
  <si>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</si>
  <si>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</si>
  <si>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</si>
  <si>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</si>
  <si>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</si>
  <si>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</si>
  <si>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</si>
  <si>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</si>
  <si>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</si>
  <si>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</si>
  <si>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</si>
  <si>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</si>
  <si>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</si>
  <si>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</si>
  <si>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</si>
  <si>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</si>
  <si>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</si>
  <si>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</si>
  <si>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</si>
  <si>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</si>
  <si>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</si>
  <si>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</si>
  <si>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</si>
  <si>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</si>
  <si>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</si>
  <si>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</si>
  <si>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</si>
  <si>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</si>
  <si>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</si>
  <si>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</si>
  <si>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</si>
  <si>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</si>
  <si>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</si>
  <si>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</si>
  <si>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</si>
  <si>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</si>
  <si>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</si>
  <si>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</si>
  <si>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</si>
  <si>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</si>
  <si>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</si>
  <si>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</si>
  <si>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</si>
  <si>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</si>
  <si>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</si>
  <si>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</si>
  <si>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</si>
  <si>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</si>
  <si>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</si>
  <si>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</si>
  <si>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</si>
  <si>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</si>
  <si>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</si>
  <si>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</si>
  <si>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</si>
  <si>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</si>
  <si>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</si>
  <si>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</si>
  <si>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</si>
  <si>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</si>
  <si>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</si>
  <si>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</si>
  <si>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</si>
  <si>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</si>
  <si>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</si>
  <si>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</si>
  <si>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</si>
  <si>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</si>
  <si>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</si>
  <si>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</si>
  <si>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</si>
  <si>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</si>
  <si>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</si>
  <si>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</si>
  <si>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</si>
  <si>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</si>
  <si>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</si>
  <si>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</si>
  <si>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</si>
  <si>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</si>
  <si>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</si>
  <si>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</si>
  <si>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</si>
  <si>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</si>
  <si>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</si>
  <si>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</si>
  <si>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</si>
  <si>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</si>
  <si>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</si>
  <si>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</si>
  <si>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</si>
  <si>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</si>
  <si>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</si>
  <si>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</si>
  <si>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</si>
  <si>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</si>
  <si>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</si>
  <si>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</si>
  <si>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</si>
  <si>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</si>
  <si>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</si>
  <si>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</si>
  <si>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</si>
  <si>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</si>
  <si>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</si>
  <si>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</si>
  <si>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</si>
  <si>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</si>
  <si>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</si>
  <si>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</si>
  <si>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</si>
  <si>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</si>
  <si>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</si>
  <si>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</si>
  <si>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</si>
  <si>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</si>
  <si>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</si>
  <si>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</si>
  <si>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</si>
  <si>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</si>
  <si>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</si>
  <si>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</si>
  <si>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</si>
  <si>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</si>
  <si>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</si>
  <si>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</si>
  <si>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</si>
  <si>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</si>
  <si>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</si>
  <si>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</si>
  <si>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</si>
  <si>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</si>
  <si>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</si>
  <si>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</si>
  <si>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</si>
  <si>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</si>
  <si>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</si>
  <si>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</si>
  <si>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</si>
  <si>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</si>
  <si>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</si>
  <si>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</si>
  <si>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</si>
  <si>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</si>
  <si>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</si>
  <si>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</si>
  <si>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</si>
  <si>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</si>
  <si>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</si>
  <si>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</si>
  <si>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</si>
  <si>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</si>
  <si>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</si>
  <si>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</si>
  <si>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</si>
  <si>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</si>
  <si>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</si>
  <si>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</si>
  <si>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</si>
  <si>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</si>
  <si>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</si>
  <si>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</si>
  <si>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</si>
  <si>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</si>
  <si>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</si>
  <si>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</si>
  <si>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</si>
  <si>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</si>
  <si>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</si>
  <si>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</si>
  <si>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</si>
  <si>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</si>
  <si>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</si>
  <si>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</si>
  <si>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</si>
  <si>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</si>
  <si>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</si>
  <si>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</si>
  <si>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</si>
  <si>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</si>
  <si>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</si>
  <si>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</si>
  <si>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</si>
  <si>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</si>
  <si>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</si>
  <si>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</si>
  <si>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</si>
  <si>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</si>
  <si>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</si>
  <si>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</si>
  <si>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</si>
  <si>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</si>
  <si>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</si>
  <si>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</si>
  <si>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</si>
  <si>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</si>
  <si>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</si>
  <si>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</si>
  <si>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</si>
  <si>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</si>
  <si>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</si>
  <si>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</si>
  <si>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</si>
  <si>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</si>
  <si>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</si>
  <si>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</si>
  <si>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</si>
  <si>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</si>
  <si>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</si>
  <si>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</si>
  <si>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</si>
  <si>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</si>
  <si>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</si>
  <si>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</si>
  <si>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</si>
  <si>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</si>
  <si>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</si>
  <si>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</si>
  <si>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</si>
  <si>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</si>
  <si>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</si>
  <si>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</si>
  <si>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</si>
  <si>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</si>
  <si>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</si>
  <si>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</si>
  <si>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</si>
  <si>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</si>
  <si>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</si>
  <si>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</si>
  <si>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</si>
  <si>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</si>
  <si>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</si>
  <si>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</si>
  <si>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</si>
  <si>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</si>
  <si>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</si>
  <si>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</si>
  <si>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</si>
  <si>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</si>
  <si>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</si>
  <si>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</si>
  <si>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</si>
  <si>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</si>
  <si>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</si>
  <si>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</si>
  <si>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</si>
  <si>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</si>
  <si>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</si>
  <si>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</si>
  <si>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</si>
  <si>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</si>
  <si>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</si>
  <si>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</si>
  <si>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</si>
  <si>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</si>
  <si>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</si>
  <si>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</si>
  <si>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</si>
  <si>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</si>
  <si>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</si>
  <si>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</si>
  <si>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</si>
  <si>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</si>
  <si>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</si>
  <si>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</si>
  <si>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</si>
  <si>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</si>
  <si>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</si>
  <si>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</si>
  <si>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</si>
  <si>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</si>
  <si>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</si>
  <si>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</si>
  <si>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</si>
  <si>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</si>
  <si>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</si>
  <si>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</si>
  <si>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</si>
  <si>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</si>
  <si>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</si>
  <si>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</si>
  <si>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</si>
  <si>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</si>
  <si>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</si>
  <si>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</si>
  <si>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</si>
  <si>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</si>
  <si>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</si>
  <si>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</si>
  <si>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</si>
  <si>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</si>
  <si>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</si>
  <si>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</si>
  <si>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</si>
  <si>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</si>
  <si>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</si>
  <si>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</si>
  <si>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</si>
  <si>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</si>
  <si>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</si>
  <si>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</si>
  <si>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</si>
  <si>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</si>
  <si>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</si>
  <si>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</si>
  <si>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</si>
  <si>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</si>
  <si>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</si>
  <si>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</si>
  <si>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</si>
  <si>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</si>
  <si>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</si>
  <si>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</si>
  <si>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</si>
  <si>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</si>
  <si>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</si>
  <si>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</si>
  <si>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</si>
  <si>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</si>
  <si>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</si>
  <si>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</si>
  <si>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</si>
  <si>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</si>
  <si>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</si>
  <si>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</si>
  <si>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</si>
  <si>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</si>
  <si>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</si>
  <si>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</si>
  <si>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</si>
  <si>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</si>
  <si>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</si>
  <si>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</si>
  <si>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</si>
  <si>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</si>
  <si>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</si>
  <si>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</si>
  <si>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</si>
  <si>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</si>
  <si>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</si>
  <si>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</si>
  <si>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</si>
  <si>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</si>
  <si>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</si>
  <si>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</si>
  <si>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</si>
  <si>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</si>
  <si>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</si>
  <si>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</si>
  <si>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</si>
  <si>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</si>
  <si>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</si>
  <si>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</si>
  <si>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</si>
  <si>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</si>
  <si>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</si>
  <si>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</si>
  <si>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</si>
  <si>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</si>
  <si>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</si>
  <si>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</si>
  <si>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</si>
  <si>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</si>
  <si>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</si>
  <si>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</si>
  <si>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</si>
  <si>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</si>
  <si>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</si>
  <si>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</si>
  <si>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</si>
  <si>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</si>
  <si>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</si>
  <si>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</si>
  <si>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</si>
  <si>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</si>
  <si>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</si>
  <si>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</si>
  <si>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</si>
  <si>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</si>
  <si>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</si>
  <si>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</si>
  <si>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</si>
  <si>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</si>
  <si>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</si>
  <si>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</si>
  <si>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</si>
  <si>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</si>
  <si>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</si>
  <si>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</si>
  <si>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</si>
  <si>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</si>
  <si>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</si>
  <si>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</si>
  <si>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</si>
  <si>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</si>
  <si>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</si>
  <si>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</si>
  <si>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</si>
  <si>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</si>
  <si>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</si>
  <si>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</si>
  <si>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</si>
  <si>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</si>
  <si>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</si>
  <si>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</si>
  <si>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</si>
  <si>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</si>
  <si>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</si>
  <si>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</si>
  <si>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</si>
  <si>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</si>
  <si>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</si>
  <si>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</si>
  <si>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</si>
  <si>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</si>
  <si>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</si>
  <si>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</si>
  <si>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</si>
  <si>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</si>
  <si>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</si>
  <si>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</si>
  <si>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</si>
  <si>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</si>
  <si>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</si>
  <si>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</si>
  <si>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</si>
  <si>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</si>
  <si>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</si>
  <si>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</si>
  <si>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</si>
  <si>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</si>
  <si>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</si>
  <si>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</si>
  <si>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</si>
  <si>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</si>
  <si>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</si>
  <si>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</si>
  <si>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</si>
  <si>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</si>
  <si>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</si>
  <si>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</si>
  <si>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</si>
  <si>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</si>
  <si>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</si>
  <si>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</si>
  <si>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</si>
  <si>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</si>
  <si>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</si>
  <si>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</si>
  <si>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</si>
  <si>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</si>
  <si>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</si>
  <si>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</si>
  <si>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</si>
  <si>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</si>
  <si>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</si>
  <si>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</si>
  <si>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</si>
  <si>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</si>
  <si>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</si>
  <si>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</si>
  <si>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</si>
  <si>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</si>
  <si>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</si>
  <si>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</si>
  <si>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</si>
  <si>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</si>
  <si>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</si>
  <si>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</si>
  <si>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</si>
  <si>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</si>
  <si>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</si>
  <si>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</si>
  <si>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</si>
  <si>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</si>
  <si>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</si>
  <si>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</si>
  <si>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</si>
  <si>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</si>
  <si>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</si>
  <si>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</si>
  <si>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</si>
  <si>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</si>
  <si>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</si>
  <si>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</si>
  <si>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</si>
  <si>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</si>
  <si>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</si>
  <si>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</si>
  <si>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</si>
  <si>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</si>
  <si>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</si>
  <si>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</si>
  <si>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</si>
  <si>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</si>
  <si>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</si>
  <si>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</si>
  <si>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</si>
  <si>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</si>
  <si>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</si>
  <si>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</si>
  <si>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</si>
  <si>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</si>
  <si>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</si>
  <si>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</si>
  <si>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</si>
  <si>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</si>
  <si>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</si>
  <si>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</si>
  <si>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</si>
  <si>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</si>
  <si>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</si>
  <si>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</si>
  <si>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</si>
  <si>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</si>
  <si>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</si>
  <si>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</si>
  <si>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</si>
  <si>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</si>
  <si>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</si>
  <si>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</si>
  <si>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</si>
  <si>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</si>
  <si>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</si>
  <si>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</si>
  <si>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</si>
  <si>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</si>
  <si>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</si>
  <si>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</si>
  <si>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</si>
  <si>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</si>
  <si>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</si>
  <si>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</si>
  <si>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</si>
  <si>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</si>
  <si>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</si>
  <si>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</si>
  <si>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</si>
  <si>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</si>
  <si>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</si>
  <si>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</si>
  <si>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</si>
  <si>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</si>
  <si>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</si>
  <si>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</si>
  <si>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</si>
  <si>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</si>
  <si>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</si>
  <si>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</si>
  <si>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</si>
  <si>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</si>
  <si>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</si>
  <si>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</si>
  <si>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</si>
  <si>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</si>
  <si>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</si>
  <si>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</si>
  <si>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</si>
  <si>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</si>
  <si>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</si>
  <si>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</si>
  <si>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</si>
  <si>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</si>
  <si>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</si>
  <si>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</si>
  <si>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</si>
  <si>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</si>
  <si>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</si>
  <si>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</si>
  <si>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</si>
  <si>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</si>
  <si>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</si>
  <si>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</si>
  <si>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</si>
  <si>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</si>
  <si>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</si>
  <si>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</si>
  <si>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</si>
  <si>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</si>
  <si>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</si>
  <si>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</si>
  <si>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</si>
  <si>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</si>
  <si>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</si>
  <si>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</si>
  <si>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</si>
  <si>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</si>
  <si>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</si>
  <si>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</si>
  <si>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</si>
  <si>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</si>
  <si>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</si>
  <si>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</si>
  <si>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</si>
  <si>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</si>
  <si>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</si>
  <si>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</si>
  <si>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</si>
  <si>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</si>
  <si>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</si>
  <si>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</si>
  <si>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</si>
  <si>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</si>
  <si>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</si>
  <si>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</si>
  <si>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</si>
  <si>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</si>
  <si>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</si>
  <si>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</si>
  <si>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</si>
  <si>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</si>
  <si>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</si>
  <si>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</si>
  <si>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</si>
  <si>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</si>
  <si>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</si>
  <si>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</si>
  <si>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</si>
  <si>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</si>
  <si>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</si>
  <si>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</si>
  <si>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</si>
  <si>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</si>
  <si>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</si>
  <si>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</si>
  <si>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</si>
  <si>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</si>
  <si>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</si>
  <si>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</si>
  <si>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</si>
  <si>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</si>
  <si>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</si>
  <si>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</si>
  <si>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</si>
  <si>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</si>
  <si>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</si>
  <si>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</si>
  <si>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</si>
  <si>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</si>
  <si>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</si>
  <si>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</si>
  <si>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</si>
  <si>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</si>
  <si>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</si>
  <si>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</si>
  <si>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</si>
  <si>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</si>
  <si>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</si>
  <si>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</si>
  <si>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</si>
  <si>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</si>
  <si>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</si>
  <si>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</si>
  <si>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</si>
  <si>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</si>
  <si>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</si>
  <si>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</si>
  <si>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</si>
  <si>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</si>
  <si>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</si>
  <si>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</si>
  <si>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</si>
  <si>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</si>
  <si>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</si>
  <si>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</si>
  <si>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</si>
  <si>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</si>
  <si>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</si>
  <si>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</si>
  <si>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</si>
  <si>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</si>
  <si>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</si>
  <si>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</si>
  <si>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</si>
  <si>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</si>
  <si>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</si>
  <si>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</si>
  <si>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</si>
  <si>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</si>
  <si>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</si>
  <si>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</si>
  <si>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</si>
  <si>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</si>
  <si>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</si>
  <si>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</si>
  <si>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</si>
  <si>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</si>
  <si>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</si>
  <si>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</si>
  <si>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</si>
  <si>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</si>
  <si>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</si>
  <si>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</si>
  <si>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</si>
  <si>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</si>
  <si>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</si>
  <si>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</si>
  <si>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</si>
  <si>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</si>
  <si>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</si>
  <si>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</si>
  <si>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</si>
  <si>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</si>
  <si>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</si>
  <si>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</si>
  <si>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</si>
  <si>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</si>
  <si>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</si>
  <si>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</si>
  <si>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</si>
  <si>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</si>
  <si>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</si>
  <si>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</si>
  <si>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</si>
  <si>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</si>
  <si>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</si>
  <si>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</si>
  <si>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</si>
  <si>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</si>
  <si>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</si>
  <si>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</si>
  <si>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</si>
  <si>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</si>
  <si>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</si>
  <si>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</si>
  <si>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</si>
  <si>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</si>
  <si>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</si>
  <si>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</si>
  <si>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</si>
  <si>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</si>
  <si>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</si>
  <si>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</si>
  <si>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</si>
  <si>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</si>
  <si>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</si>
  <si>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</si>
  <si>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</si>
  <si>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</si>
  <si>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</si>
  <si>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</si>
  <si>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</si>
  <si>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</si>
  <si>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</si>
  <si>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</si>
  <si>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</si>
  <si>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</si>
  <si>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</si>
  <si>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</si>
  <si>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</si>
  <si>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</si>
  <si>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</si>
  <si>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</si>
  <si>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</si>
  <si>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</si>
  <si>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</si>
  <si>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</si>
  <si>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</si>
  <si>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</si>
  <si>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</si>
  <si>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</si>
  <si>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</si>
  <si>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</si>
  <si>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</si>
  <si>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</si>
  <si>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</si>
  <si>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</si>
  <si>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</si>
  <si>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</si>
  <si>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</si>
  <si>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</si>
  <si>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</si>
  <si>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</si>
  <si>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</si>
  <si>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</si>
  <si>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</si>
  <si>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</si>
  <si>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</si>
  <si>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</si>
  <si>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</si>
  <si>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</si>
  <si>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</si>
  <si>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</si>
  <si>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</si>
  <si>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</si>
  <si>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</si>
  <si>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</si>
  <si>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</si>
  <si>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</si>
  <si>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</si>
  <si>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</si>
  <si>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</si>
  <si>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</si>
  <si>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</si>
  <si>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</si>
  <si>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</si>
  <si>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</si>
  <si>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</si>
  <si>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</si>
  <si>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</si>
  <si>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</si>
  <si>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</si>
  <si>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</si>
  <si>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</si>
  <si>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</si>
  <si>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</si>
  <si>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</si>
  <si>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</si>
  <si>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</si>
  <si>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</si>
  <si>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</si>
  <si>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</si>
  <si>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</si>
  <si>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</si>
  <si>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</si>
  <si>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</si>
  <si>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</si>
  <si>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</si>
  <si>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</si>
  <si>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</si>
  <si>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</si>
  <si>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</si>
  <si>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</si>
  <si>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</si>
  <si>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</si>
  <si>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</si>
  <si>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</si>
  <si>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</si>
  <si>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</si>
  <si>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</si>
  <si>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</si>
  <si>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</si>
  <si>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</si>
  <si>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</si>
  <si>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</si>
  <si>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</si>
  <si>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</si>
  <si>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</si>
  <si>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</si>
  <si>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</si>
  <si>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</si>
  <si>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</si>
  <si>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</si>
  <si>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</si>
  <si>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</si>
  <si>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</si>
  <si>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</si>
  <si>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</si>
  <si>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</si>
  <si>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</si>
  <si>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</si>
  <si>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</si>
  <si>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</si>
  <si>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</si>
  <si>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</si>
  <si>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</si>
  <si>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</si>
  <si>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</si>
  <si>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</si>
  <si>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</si>
  <si>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</si>
  <si>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</si>
  <si>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</si>
  <si>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</si>
  <si>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</si>
  <si>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</si>
  <si>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</si>
  <si>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</si>
  <si>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</si>
  <si>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</si>
  <si>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</si>
  <si>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</si>
  <si>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</si>
  <si>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</si>
  <si>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</si>
  <si>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</si>
  <si>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</si>
  <si>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</si>
  <si>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</si>
  <si>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</si>
  <si>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</si>
  <si>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</si>
  <si>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</si>
  <si>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</si>
  <si>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</si>
  <si>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</si>
  <si>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</si>
  <si>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</si>
  <si>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</si>
  <si>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</si>
  <si>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</si>
  <si>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</si>
  <si>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</si>
  <si>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</si>
  <si>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</si>
  <si>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</si>
  <si>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</si>
  <si>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</si>
  <si>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</si>
  <si>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</si>
  <si>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</si>
  <si>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</si>
  <si>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</si>
  <si>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</si>
  <si>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</si>
  <si>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</si>
  <si>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</si>
  <si>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</si>
  <si>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</si>
  <si>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</si>
  <si>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</si>
  <si>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</si>
  <si>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</si>
  <si>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</si>
  <si>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</si>
  <si>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</si>
  <si>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</si>
  <si>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</si>
  <si>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</si>
  <si>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</si>
  <si>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</si>
  <si>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</si>
  <si>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</si>
  <si>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</si>
  <si>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</si>
  <si>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</si>
  <si>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</si>
  <si>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</si>
  <si>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</si>
  <si>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</si>
  <si>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</si>
  <si>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</si>
  <si>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</si>
  <si>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</si>
  <si>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</si>
  <si>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</si>
  <si>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</si>
  <si>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</si>
  <si>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</si>
  <si>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</si>
  <si>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</si>
  <si>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</si>
  <si>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</si>
  <si>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</si>
  <si>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</si>
  <si>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</si>
  <si>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</si>
  <si>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</si>
  <si>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</si>
  <si>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</si>
  <si>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</si>
  <si>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</si>
  <si>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</si>
  <si>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</si>
  <si>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</si>
  <si>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</si>
  <si>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</si>
  <si>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</si>
  <si>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</si>
  <si>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</si>
  <si>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</si>
  <si>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</si>
  <si>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</si>
  <si>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</si>
  <si>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</si>
  <si>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</si>
  <si>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</si>
  <si>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</si>
  <si>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</si>
  <si>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</si>
  <si>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</si>
  <si>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</si>
  <si>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</si>
  <si>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</si>
  <si>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</si>
  <si>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</si>
  <si>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</si>
  <si>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</si>
  <si>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</si>
  <si>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</si>
  <si>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</si>
  <si>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</si>
  <si>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</si>
  <si>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</si>
  <si>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</si>
  <si>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</si>
  <si>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</si>
  <si>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</si>
  <si>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</si>
  <si>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</si>
  <si>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</si>
  <si>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</si>
  <si>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</si>
  <si>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</si>
  <si>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</si>
  <si>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</si>
  <si>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</si>
  <si>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</si>
  <si>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</si>
  <si>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</si>
  <si>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</si>
  <si>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</si>
  <si>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</si>
  <si>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</si>
  <si>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</si>
  <si>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</si>
  <si>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</si>
  <si>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</si>
  <si>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</si>
  <si>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</si>
  <si>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</si>
  <si>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</si>
  <si>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</si>
  <si>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</si>
  <si>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</si>
  <si>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</si>
  <si>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</si>
  <si>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</si>
  <si>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</si>
  <si>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</si>
  <si>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</si>
  <si>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</si>
  <si>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</si>
  <si>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</si>
  <si>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</si>
  <si>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</si>
  <si>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</si>
  <si>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</si>
  <si>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</si>
  <si>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</si>
  <si>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</si>
  <si>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</si>
  <si>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</si>
  <si>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</si>
  <si>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</si>
  <si>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</si>
  <si>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</si>
  <si>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</si>
  <si>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</si>
  <si>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</si>
  <si>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</si>
  <si>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</si>
  <si>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</si>
  <si>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</si>
  <si>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</si>
  <si>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</si>
  <si>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</si>
  <si>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</si>
  <si>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</si>
  <si>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</si>
  <si>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</si>
  <si>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</si>
  <si>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</si>
  <si>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</si>
  <si>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</si>
  <si>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</si>
  <si>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</si>
  <si>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</si>
  <si>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</si>
  <si>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</si>
  <si>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</si>
  <si>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</si>
  <si>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</si>
  <si>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</si>
  <si>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</si>
  <si>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</si>
  <si>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</si>
  <si>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</si>
  <si>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</si>
  <si>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</si>
  <si>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</si>
  <si>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</si>
  <si>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</si>
  <si>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</si>
  <si>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</si>
  <si>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</si>
  <si>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</si>
  <si>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</si>
  <si>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</si>
  <si>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</si>
  <si>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</si>
  <si>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</si>
  <si>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</si>
  <si>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</si>
  <si>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</si>
  <si>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</si>
  <si>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</si>
  <si>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</si>
  <si>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</si>
  <si>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</si>
  <si>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</si>
  <si>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</si>
  <si>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</si>
  <si>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</si>
  <si>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</si>
  <si>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</si>
  <si>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</si>
  <si>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</si>
  <si>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</si>
  <si>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</si>
  <si>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</si>
  <si>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</si>
  <si>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</si>
  <si>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</si>
  <si>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</si>
  <si>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</si>
  <si>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</si>
  <si>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</si>
  <si>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</si>
  <si>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</si>
  <si>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</si>
  <si>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</si>
  <si>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</si>
  <si>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</si>
  <si>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</si>
  <si>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</si>
  <si>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</si>
  <si>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</si>
  <si>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</si>
  <si>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</si>
  <si>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</si>
  <si>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</si>
  <si>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</si>
  <si>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</si>
  <si>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</si>
  <si>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</si>
  <si>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</si>
  <si>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</si>
  <si>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</si>
  <si>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</si>
  <si>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</si>
  <si>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</si>
  <si>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</si>
  <si>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</si>
  <si>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</si>
  <si>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</si>
  <si>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</si>
  <si>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</si>
  <si>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</si>
  <si>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</si>
  <si>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</si>
  <si>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</si>
  <si>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</si>
  <si>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</si>
  <si>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</si>
  <si>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</si>
  <si>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</si>
  <si>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</si>
  <si>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</si>
  <si>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</si>
  <si>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</si>
  <si>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</si>
  <si>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</si>
  <si>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</si>
  <si>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</si>
  <si>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</si>
  <si>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</si>
  <si>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</si>
  <si>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</si>
  <si>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</si>
  <si>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</si>
  <si>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</si>
  <si>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</si>
  <si>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</si>
  <si>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</si>
  <si>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</si>
  <si>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</si>
  <si>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</si>
  <si>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</si>
  <si>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</si>
  <si>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</si>
  <si>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</si>
  <si>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</si>
  <si>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</si>
  <si>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</si>
  <si>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</si>
  <si>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</si>
  <si>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</si>
  <si>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</si>
  <si>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</si>
  <si>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</si>
  <si>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</si>
  <si>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</si>
  <si>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</si>
  <si>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</si>
  <si>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</si>
  <si>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</si>
  <si>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</si>
  <si>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</si>
  <si>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</si>
  <si>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</si>
  <si>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</si>
  <si>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</si>
  <si>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</si>
  <si>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</si>
  <si>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</si>
  <si>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</si>
  <si>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</si>
  <si>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</si>
  <si>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</si>
  <si>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</si>
  <si>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</si>
  <si>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</si>
  <si>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</si>
  <si>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</si>
  <si>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</si>
  <si>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</si>
  <si>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</si>
  <si>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</si>
  <si>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</si>
  <si>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</si>
  <si>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</si>
  <si>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</si>
  <si>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</si>
  <si>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</si>
  <si>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</si>
  <si>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</si>
  <si>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</si>
  <si>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</si>
  <si>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</si>
  <si>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</si>
  <si>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</si>
  <si>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</si>
  <si>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</si>
  <si>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</si>
  <si>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</si>
  <si>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</si>
  <si>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</si>
  <si>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</si>
  <si>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</si>
  <si>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</si>
  <si>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</si>
  <si>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</si>
  <si>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</si>
  <si>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</si>
  <si>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</si>
  <si>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</si>
  <si>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</si>
  <si>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</si>
  <si>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</si>
  <si>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</si>
  <si>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</si>
  <si>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</si>
  <si>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</si>
  <si>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</si>
  <si>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</si>
  <si>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</si>
  <si>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</si>
  <si>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</si>
  <si>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</si>
  <si>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</si>
  <si>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</si>
  <si>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</si>
  <si>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</si>
  <si>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</si>
  <si>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</si>
  <si>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</si>
  <si>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</si>
  <si>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</si>
  <si>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</si>
  <si>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</si>
  <si>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</si>
  <si>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</si>
  <si>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</si>
  <si>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</si>
  <si>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</si>
  <si>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</si>
  <si>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</si>
  <si>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</si>
  <si>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</si>
  <si>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</si>
  <si>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</si>
  <si>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</si>
  <si>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</si>
  <si>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</si>
  <si>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</si>
  <si>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</si>
  <si>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</si>
  <si>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</si>
  <si>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</si>
  <si>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</si>
  <si>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</si>
  <si>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</si>
  <si>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</si>
  <si>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</si>
  <si>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</si>
  <si>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</si>
  <si>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</si>
  <si>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</si>
  <si>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</si>
  <si>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</si>
  <si>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</si>
  <si>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</si>
  <si>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</si>
  <si>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</si>
  <si>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</si>
  <si>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</si>
  <si>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</si>
  <si>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</si>
  <si>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</si>
  <si>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</si>
  <si>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</si>
  <si>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</si>
  <si>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</si>
  <si>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</si>
  <si>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</si>
  <si>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</si>
  <si>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</si>
  <si>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</si>
  <si>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</si>
  <si>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</si>
  <si>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</si>
  <si>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</si>
  <si>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</si>
  <si>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</si>
  <si>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</si>
  <si>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</si>
  <si>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</si>
  <si>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</si>
  <si>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</si>
  <si>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</si>
  <si>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</si>
  <si>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</si>
  <si>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</si>
  <si>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</si>
  <si>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</si>
  <si>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</si>
  <si>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</si>
  <si>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</si>
  <si>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</si>
  <si>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</si>
  <si>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</si>
  <si>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</si>
  <si>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</si>
  <si>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</si>
  <si>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</si>
  <si>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</si>
  <si>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</si>
  <si>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</si>
  <si>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</si>
  <si>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</si>
  <si>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</si>
  <si>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</si>
  <si>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</si>
  <si>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</si>
  <si>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</si>
  <si>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</si>
  <si>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</si>
  <si>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</si>
  <si>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</si>
  <si>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</si>
  <si>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</si>
  <si>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</si>
  <si>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</si>
  <si>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</si>
  <si>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</si>
  <si>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</si>
  <si>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</si>
  <si>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</si>
  <si>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</si>
  <si>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</si>
  <si>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</si>
  <si>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</si>
  <si>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</si>
  <si>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</si>
  <si>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</si>
  <si>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</si>
  <si>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</si>
  <si>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</si>
  <si>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</si>
  <si>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</si>
  <si>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</si>
  <si>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</si>
  <si>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</si>
  <si>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</si>
  <si>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</si>
  <si>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</si>
  <si>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</si>
  <si>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</si>
  <si>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</si>
  <si>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</si>
  <si>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</si>
  <si>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</si>
  <si>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</si>
  <si>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</si>
  <si>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</si>
  <si>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</si>
  <si>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</si>
  <si>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</si>
  <si>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</si>
  <si>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</si>
  <si>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</si>
  <si>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</si>
  <si>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</si>
  <si>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</si>
  <si>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</si>
  <si>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</si>
  <si>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</si>
  <si>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</si>
  <si>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</si>
  <si>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</si>
  <si>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</si>
  <si>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</si>
  <si>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</si>
  <si>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</si>
  <si>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</si>
  <si>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</si>
  <si>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</si>
  <si>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</si>
  <si>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</si>
  <si>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</si>
  <si>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</si>
  <si>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</si>
  <si>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</si>
  <si>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</si>
  <si>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</si>
  <si>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</si>
  <si>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</si>
  <si>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</si>
  <si>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</si>
  <si>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</si>
  <si>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</si>
  <si>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</si>
  <si>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</si>
  <si>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</si>
  <si>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</si>
  <si>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</si>
  <si>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</si>
  <si>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</si>
  <si>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</si>
  <si>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</si>
  <si>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</si>
  <si>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</si>
  <si>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</si>
  <si>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</si>
  <si>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</si>
  <si>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</si>
  <si>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</si>
  <si>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</si>
  <si>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</si>
  <si>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</si>
  <si>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</si>
  <si>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</si>
  <si>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</si>
  <si>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</si>
  <si>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</si>
  <si>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</si>
  <si>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</si>
  <si>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</si>
  <si>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</si>
  <si>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</si>
  <si>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</si>
  <si>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</si>
  <si>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</si>
  <si>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</si>
  <si>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</si>
  <si>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</si>
  <si>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</si>
  <si>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</si>
  <si>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</si>
  <si>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</si>
  <si>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</si>
  <si>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</si>
  <si>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</si>
  <si>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</si>
  <si>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</si>
  <si>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</si>
  <si>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</si>
  <si>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</si>
  <si>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</si>
  <si>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</si>
  <si>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</si>
  <si>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</si>
  <si>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</si>
  <si>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</si>
  <si>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</si>
  <si>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</si>
  <si>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</si>
  <si>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</si>
  <si>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</si>
  <si>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</si>
  <si>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</si>
  <si>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</si>
  <si>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</si>
  <si>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</si>
  <si>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</si>
  <si>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</si>
  <si>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</si>
  <si>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</si>
  <si>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</si>
  <si>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</si>
  <si>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</si>
  <si>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</si>
  <si>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</si>
  <si>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</si>
  <si>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</si>
  <si>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</si>
  <si>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</si>
  <si>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</si>
  <si>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</si>
  <si>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</si>
  <si>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</si>
  <si>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</si>
  <si>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</si>
  <si>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</si>
  <si>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</si>
  <si>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</si>
  <si>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</si>
  <si>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</si>
  <si>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</si>
  <si>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</si>
  <si>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</si>
  <si>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</si>
  <si>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</si>
  <si>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</si>
  <si>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</si>
  <si>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</si>
  <si>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</si>
  <si>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</si>
  <si>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</si>
  <si>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</si>
  <si>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</si>
  <si>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</si>
  <si>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</si>
  <si>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</si>
  <si>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</si>
  <si>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</si>
  <si>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</si>
  <si>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</si>
  <si>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</si>
  <si>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</si>
  <si>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</si>
  <si>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</si>
  <si>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</si>
  <si>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</si>
  <si>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</si>
  <si>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</si>
  <si>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</si>
  <si>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</si>
  <si>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</si>
  <si>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</si>
  <si>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</si>
  <si>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</si>
  <si>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</si>
  <si>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</si>
  <si>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</si>
  <si>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</si>
  <si>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</si>
  <si>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</si>
  <si>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</si>
  <si>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</si>
  <si>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</si>
  <si>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</si>
  <si>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</si>
  <si>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</si>
  <si>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</si>
  <si>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</si>
  <si>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</si>
  <si>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</si>
  <si>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</si>
  <si>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</si>
  <si>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</si>
  <si>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</si>
  <si>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</si>
  <si>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</si>
  <si>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</si>
  <si>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</si>
  <si>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</si>
  <si>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</si>
  <si>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</si>
  <si>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</si>
  <si>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</si>
  <si>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</si>
  <si>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</si>
  <si>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</si>
  <si>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</si>
  <si>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</si>
  <si>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</si>
  <si>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</si>
  <si>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</si>
  <si>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</si>
  <si>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</si>
  <si>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</si>
  <si>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</si>
  <si>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</si>
  <si>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</si>
  <si>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</si>
  <si>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</si>
  <si>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</si>
  <si>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</si>
  <si>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</si>
  <si>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</si>
  <si>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</si>
  <si>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</si>
  <si>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</si>
  <si>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</si>
  <si>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</si>
  <si>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</si>
  <si>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</si>
  <si>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</si>
  <si>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</si>
  <si>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</si>
  <si>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</si>
  <si>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</si>
  <si>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</si>
  <si>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</si>
  <si>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</si>
  <si>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</si>
  <si>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</si>
  <si>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</si>
  <si>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</si>
  <si>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</si>
  <si>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</si>
  <si>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</si>
  <si>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</si>
  <si>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</si>
  <si>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</si>
  <si>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</si>
  <si>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</si>
  <si>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</si>
  <si>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</si>
  <si>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</si>
  <si>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</si>
  <si>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</si>
  <si>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</si>
  <si>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</si>
  <si>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</si>
  <si>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</si>
  <si>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</si>
  <si>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</si>
  <si>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</si>
  <si>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</si>
  <si>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</si>
  <si>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</si>
  <si>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</si>
  <si>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</si>
  <si>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</si>
  <si>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</si>
  <si>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</si>
  <si>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</si>
  <si>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</si>
  <si>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</si>
  <si>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</si>
  <si>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</si>
  <si>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</si>
  <si>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</si>
  <si>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</si>
  <si>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</si>
  <si>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</si>
  <si>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</si>
  <si>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</si>
  <si>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</si>
  <si>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</si>
  <si>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</si>
  <si>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</si>
  <si>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</si>
  <si>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</si>
  <si>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</si>
  <si>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</si>
  <si>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</si>
  <si>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</si>
  <si>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</si>
  <si>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</si>
  <si>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</si>
  <si>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</si>
  <si>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</si>
  <si>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</si>
  <si>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</si>
  <si>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</si>
  <si>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</si>
  <si>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</si>
  <si>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</si>
  <si>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</si>
  <si>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</si>
  <si>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</si>
  <si>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</si>
  <si>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</si>
  <si>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</si>
  <si>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</si>
  <si>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</si>
  <si>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</si>
  <si>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</si>
  <si>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</si>
  <si>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</si>
  <si>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</si>
  <si>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</si>
  <si>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</si>
  <si>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</si>
  <si>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</si>
  <si>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</si>
  <si>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</si>
  <si>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</si>
  <si>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</si>
  <si>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</si>
  <si>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</si>
  <si>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</si>
  <si>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</si>
  <si>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</si>
  <si>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</si>
  <si>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</si>
  <si>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</si>
  <si>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</si>
  <si>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</si>
  <si>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</si>
  <si>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</si>
  <si>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</si>
  <si>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</si>
  <si>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</si>
  <si>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</si>
  <si>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</si>
  <si>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</si>
  <si>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</si>
  <si>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</si>
  <si>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</si>
  <si>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</si>
  <si>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</si>
  <si>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</si>
  <si>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</si>
  <si>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</si>
  <si>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</si>
  <si>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</si>
  <si>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</si>
  <si>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</si>
  <si>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</si>
  <si>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</si>
  <si>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</si>
  <si>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</si>
  <si>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</si>
  <si>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</si>
  <si>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</si>
  <si>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</si>
  <si>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</si>
  <si>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</si>
  <si>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</si>
  <si>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</si>
  <si>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</si>
  <si>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</si>
  <si>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</si>
  <si>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</si>
  <si>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</si>
  <si>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</si>
  <si>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</si>
  <si>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</si>
  <si>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</si>
  <si>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</si>
  <si>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</si>
  <si>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</si>
  <si>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</si>
  <si>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</si>
  <si>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</si>
  <si>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</si>
  <si>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</si>
  <si>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</si>
  <si>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</si>
  <si>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</si>
  <si>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</si>
  <si>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</si>
  <si>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</si>
  <si>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</si>
  <si>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</si>
  <si>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</si>
  <si>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</si>
  <si>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</si>
  <si>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</si>
  <si>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</si>
  <si>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</si>
  <si>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</si>
  <si>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</si>
  <si>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</si>
  <si>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</si>
  <si>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</si>
  <si>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</si>
  <si>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</si>
  <si>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</si>
  <si>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</si>
  <si>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</si>
  <si>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</si>
  <si>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</si>
  <si>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</si>
  <si>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</si>
  <si>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</si>
  <si>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</si>
  <si>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</si>
  <si>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</si>
  <si>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</si>
  <si>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</si>
  <si>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</si>
  <si>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</si>
  <si>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</si>
  <si>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</si>
  <si>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</si>
  <si>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</si>
  <si>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</si>
  <si>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</si>
  <si>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</si>
  <si>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</si>
  <si>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</si>
  <si>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</si>
  <si>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</si>
  <si>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</si>
  <si>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</si>
  <si>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</si>
  <si>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</si>
  <si>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</si>
  <si>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</si>
  <si>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</si>
  <si>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</si>
  <si>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</si>
  <si>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</si>
  <si>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</si>
  <si>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</si>
  <si>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</si>
  <si>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</si>
  <si>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</si>
  <si>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</si>
  <si>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</si>
  <si>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</si>
  <si>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</si>
  <si>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</si>
  <si>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</si>
  <si>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</si>
  <si>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</si>
  <si>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</si>
  <si>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</si>
  <si>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</si>
  <si>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</si>
  <si>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</si>
  <si>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</si>
  <si>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</si>
  <si>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</si>
  <si>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</si>
  <si>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</si>
  <si>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</si>
  <si>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</si>
  <si>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</si>
  <si>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</si>
  <si>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</si>
  <si>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</si>
  <si>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</si>
  <si>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</si>
  <si>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</si>
  <si>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</si>
  <si>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</si>
  <si>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</si>
  <si>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</si>
  <si>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</si>
  <si>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</si>
  <si>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</si>
  <si>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</si>
  <si>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</si>
  <si>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</si>
  <si>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</si>
  <si>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</si>
  <si>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</si>
  <si>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</si>
  <si>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</si>
  <si>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</si>
  <si>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</si>
  <si>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</si>
  <si>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</si>
  <si>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</si>
  <si>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</si>
  <si>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</si>
  <si>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</si>
  <si>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</si>
  <si>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</si>
  <si>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</si>
  <si>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</si>
  <si>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</si>
  <si>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</si>
  <si>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</si>
  <si>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</si>
  <si>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</si>
  <si>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</si>
  <si>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</si>
  <si>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</si>
  <si>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</si>
  <si>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</si>
  <si>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</si>
  <si>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</si>
  <si>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</si>
  <si>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</si>
  <si>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</si>
  <si>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</si>
  <si>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</si>
  <si>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</si>
  <si>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</si>
  <si>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</si>
  <si>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</si>
  <si>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</si>
  <si>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</si>
  <si>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</si>
  <si>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</si>
  <si>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</si>
  <si>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</si>
  <si>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</si>
  <si>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</si>
  <si>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</si>
  <si>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</si>
  <si>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</si>
  <si>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</si>
  <si>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</si>
  <si>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</si>
  <si>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</si>
  <si>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</si>
  <si>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</si>
  <si>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</si>
  <si>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</si>
  <si>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</si>
  <si>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</si>
  <si>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</si>
  <si>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</si>
  <si>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</si>
  <si>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</si>
  <si>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</si>
  <si>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</si>
  <si>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</si>
  <si>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</si>
  <si>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</si>
  <si>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</si>
  <si>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</si>
  <si>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</si>
  <si>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</si>
  <si>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</si>
  <si>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</si>
  <si>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</si>
  <si>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</si>
  <si>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</si>
  <si>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</si>
  <si>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</si>
  <si>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</si>
  <si>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</si>
  <si>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</si>
  <si>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</si>
  <si>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</si>
  <si>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</si>
  <si>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</si>
  <si>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</si>
  <si>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</si>
  <si>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</si>
  <si>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</si>
  <si>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</si>
  <si>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</si>
  <si>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</si>
  <si>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</si>
  <si>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</si>
  <si>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</si>
  <si>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</si>
  <si>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</si>
  <si>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</si>
  <si>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</si>
  <si>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</si>
  <si>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</si>
  <si>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</si>
  <si>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</si>
  <si>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</si>
  <si>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</si>
  <si>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</si>
  <si>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</si>
  <si>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</si>
  <si>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</si>
  <si>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</si>
  <si>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</si>
  <si>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</si>
  <si>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</si>
  <si>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</si>
  <si>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</si>
  <si>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</si>
  <si>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</si>
  <si>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</si>
  <si>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</si>
  <si>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</si>
  <si>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</si>
  <si>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</si>
  <si>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</si>
  <si>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</si>
  <si>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</si>
  <si>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</si>
  <si>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</si>
  <si>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</si>
  <si>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</si>
  <si>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</si>
  <si>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</si>
  <si>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</si>
  <si>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</si>
  <si>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</si>
  <si>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</si>
  <si>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</si>
  <si>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</si>
  <si>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</si>
  <si>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</si>
  <si>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</si>
  <si>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</si>
  <si>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</si>
  <si>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</si>
  <si>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</si>
  <si>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</si>
  <si>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</si>
  <si>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</si>
  <si>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</si>
  <si>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</si>
  <si>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</si>
  <si>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</si>
  <si>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</si>
  <si>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</si>
  <si>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</si>
  <si>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</si>
  <si>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</si>
  <si>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</si>
  <si>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</si>
  <si>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</si>
  <si>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</si>
  <si>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</si>
  <si>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</si>
  <si>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</si>
  <si>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</si>
  <si>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</si>
  <si>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</si>
  <si>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</si>
  <si>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</si>
  <si>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</si>
  <si>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</si>
  <si>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</si>
  <si>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</si>
  <si>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</si>
  <si>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</si>
  <si>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</si>
  <si>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</si>
  <si>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</si>
  <si>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</si>
  <si>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</si>
  <si>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</si>
  <si>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</si>
  <si>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</si>
  <si>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</si>
  <si>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</si>
  <si>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</si>
  <si>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</si>
  <si>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</si>
  <si>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</si>
  <si>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</si>
  <si>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</si>
  <si>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</si>
  <si>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</si>
  <si>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</si>
  <si>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</si>
  <si>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</si>
  <si>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</si>
  <si>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</si>
  <si>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</si>
  <si>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</si>
  <si>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</si>
  <si>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</si>
  <si>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</si>
  <si>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</si>
  <si>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</si>
  <si>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</si>
  <si>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</si>
  <si>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</si>
  <si>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</si>
  <si>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</si>
  <si>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</si>
  <si>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</si>
  <si>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</si>
  <si>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</si>
  <si>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</si>
  <si>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</si>
  <si>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</si>
  <si>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</si>
  <si>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</si>
  <si>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</si>
  <si>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</si>
  <si>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</si>
  <si>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</si>
  <si>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</si>
  <si>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</si>
  <si>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</si>
  <si>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</si>
  <si>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</si>
  <si>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</si>
  <si>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</si>
  <si>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</si>
  <si>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</si>
  <si>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</si>
  <si>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</si>
  <si>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</si>
  <si>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</si>
  <si>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</si>
  <si>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</si>
  <si>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</si>
  <si>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</si>
  <si>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</si>
  <si>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</si>
  <si>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</si>
  <si>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</si>
  <si>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</si>
  <si>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</si>
  <si>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</si>
  <si>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</si>
  <si>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</si>
  <si>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</si>
  <si>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</si>
  <si>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</si>
  <si>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</si>
  <si>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</si>
  <si>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</si>
  <si>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</si>
  <si>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</si>
  <si>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</si>
  <si>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</si>
  <si>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</si>
  <si>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</si>
  <si>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</si>
  <si>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</si>
  <si>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</si>
  <si>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</si>
  <si>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</si>
  <si>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</si>
  <si>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</si>
  <si>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</si>
  <si>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</si>
  <si>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</si>
  <si>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</si>
  <si>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</si>
  <si>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</si>
  <si>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</si>
  <si>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</si>
  <si>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</si>
  <si>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</si>
  <si>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</si>
  <si>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</si>
  <si>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</si>
  <si>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</si>
  <si>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</si>
  <si>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</si>
  <si>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</si>
  <si>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</si>
  <si>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</si>
  <si>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</si>
  <si>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</si>
  <si>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</si>
  <si>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</si>
  <si>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</si>
  <si>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</si>
  <si>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</si>
  <si>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</si>
  <si>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</si>
  <si>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</si>
  <si>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</si>
  <si>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</si>
  <si>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</si>
  <si>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</si>
  <si>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</si>
  <si>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</si>
  <si>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</si>
  <si>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</si>
  <si>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</si>
  <si>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</si>
  <si>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</si>
  <si>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</si>
  <si>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</si>
  <si>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</si>
  <si>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</si>
  <si>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</si>
  <si>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</si>
  <si>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</si>
  <si>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</si>
  <si>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</si>
  <si>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</si>
  <si>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</si>
  <si>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</si>
  <si>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</si>
  <si>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</si>
  <si>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</si>
  <si>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</si>
  <si>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</si>
  <si>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</si>
  <si>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</si>
  <si>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</si>
  <si>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</si>
  <si>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</si>
  <si>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</si>
  <si>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</si>
  <si>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</si>
  <si>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</si>
  <si>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</si>
  <si>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</si>
  <si>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</si>
  <si>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</si>
  <si>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</si>
  <si>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</si>
  <si>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</si>
  <si>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</si>
  <si>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</si>
  <si>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</si>
  <si>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</si>
  <si>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</si>
  <si>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</si>
  <si>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</si>
  <si>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</si>
  <si>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</si>
  <si>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</si>
  <si>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</si>
  <si>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</si>
  <si>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</si>
  <si>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</si>
  <si>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</si>
  <si>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</si>
  <si>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</si>
  <si>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</si>
  <si>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</si>
  <si>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</si>
  <si>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</si>
  <si>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</si>
  <si>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</si>
  <si>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</si>
  <si>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</si>
  <si>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</si>
  <si>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</si>
  <si>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</si>
  <si>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</si>
  <si>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</si>
  <si>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</si>
  <si>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</si>
  <si>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</si>
  <si>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</si>
  <si>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</si>
  <si>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</si>
  <si>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</si>
  <si>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</si>
  <si>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</si>
  <si>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</si>
  <si>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</si>
  <si>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</si>
  <si>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</si>
  <si>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</si>
  <si>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</si>
  <si>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</si>
  <si>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</si>
  <si>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</si>
  <si>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</si>
  <si>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</si>
  <si>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</si>
  <si>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</si>
  <si>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</si>
  <si>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</si>
  <si>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</si>
  <si>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</si>
  <si>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</si>
  <si>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</si>
  <si>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</si>
  <si>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</si>
  <si>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</si>
  <si>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</si>
  <si>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</si>
  <si>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</si>
  <si>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</si>
  <si>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</si>
  <si>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</si>
  <si>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</si>
  <si>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</si>
  <si>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</si>
  <si>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</si>
  <si>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</si>
  <si>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</si>
  <si>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</si>
  <si>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</si>
  <si>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</si>
  <si>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</si>
  <si>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</si>
  <si>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</si>
  <si>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</si>
  <si>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</si>
  <si>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</si>
  <si>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</si>
  <si>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</si>
  <si>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</si>
  <si>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</si>
  <si>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</si>
  <si>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</si>
  <si>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</si>
  <si>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</si>
  <si>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</si>
  <si>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</si>
  <si>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</si>
  <si>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</si>
  <si>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</si>
  <si>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</si>
  <si>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</si>
  <si>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</si>
  <si>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</si>
  <si>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</si>
  <si>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</si>
  <si>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</si>
  <si>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</si>
  <si>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</si>
  <si>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</si>
  <si>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</si>
  <si>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</si>
  <si>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</si>
  <si>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</si>
  <si>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</si>
  <si>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</si>
  <si>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</si>
  <si>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</si>
  <si>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</si>
  <si>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</si>
  <si>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</si>
  <si>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</si>
  <si>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</si>
  <si>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</si>
  <si>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</si>
  <si>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</si>
  <si>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</si>
  <si>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</si>
  <si>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</si>
  <si>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</si>
  <si>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</si>
  <si>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</si>
  <si>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</si>
  <si>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</si>
  <si>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</si>
  <si>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</si>
  <si>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</si>
  <si>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</si>
  <si>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</si>
  <si>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</si>
  <si>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</si>
  <si>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</si>
  <si>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</si>
  <si>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</si>
  <si>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</si>
  <si>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</si>
  <si>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</si>
  <si>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</si>
  <si>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</si>
  <si>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</si>
  <si>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</si>
  <si>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</si>
  <si>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</si>
  <si>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</si>
  <si>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</si>
  <si>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</si>
  <si>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</si>
  <si>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</si>
  <si>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</si>
  <si>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</si>
  <si>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</si>
  <si>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</si>
  <si>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</si>
  <si>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</si>
  <si>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</si>
  <si>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</si>
  <si>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</si>
  <si>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</si>
  <si>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</si>
  <si>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</si>
  <si>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</si>
  <si>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</si>
  <si>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</si>
  <si>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</si>
  <si>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</si>
  <si>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</si>
  <si>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</si>
  <si>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</si>
  <si>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</si>
  <si>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</si>
  <si>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</si>
  <si>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</si>
  <si>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</si>
  <si>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</si>
  <si>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</si>
  <si>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</si>
  <si>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</si>
  <si>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</si>
  <si>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</si>
  <si>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</si>
  <si>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</si>
  <si>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</si>
  <si>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</si>
  <si>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</si>
  <si>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</si>
  <si>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</si>
  <si>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</si>
  <si>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</si>
  <si>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</si>
  <si>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</si>
  <si>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</si>
  <si>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</si>
  <si>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</si>
  <si>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</si>
  <si>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</si>
  <si>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</si>
  <si>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</si>
  <si>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</si>
  <si>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</si>
  <si>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</si>
  <si>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</si>
  <si>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</si>
  <si>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</si>
  <si>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</si>
  <si>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</si>
  <si>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</si>
  <si>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</si>
  <si>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</si>
  <si>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</si>
  <si>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</si>
  <si>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</si>
  <si>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</si>
  <si>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</si>
  <si>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</si>
  <si>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</si>
  <si>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</si>
  <si>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</si>
  <si>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</si>
  <si>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</si>
  <si>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</si>
  <si>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</si>
  <si>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</si>
  <si>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</si>
  <si>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</si>
  <si>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</si>
  <si>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</si>
  <si>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</si>
  <si>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</si>
  <si>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</si>
  <si>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</si>
  <si>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</si>
  <si>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</si>
  <si>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</si>
  <si>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</si>
  <si>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</si>
  <si>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</si>
  <si>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</si>
  <si>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</si>
  <si>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</si>
  <si>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</si>
  <si>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</si>
  <si>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</si>
  <si>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</si>
  <si>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</si>
  <si>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</si>
  <si>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</si>
  <si>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</si>
  <si>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</si>
  <si>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</si>
  <si>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</si>
  <si>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</si>
  <si>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</si>
  <si>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</si>
  <si>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</si>
  <si>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</si>
  <si>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</si>
  <si>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</si>
  <si>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</si>
  <si>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</si>
  <si>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</si>
  <si>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</si>
  <si>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</si>
  <si>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</si>
  <si>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</si>
  <si>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</si>
  <si>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</si>
  <si>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</si>
  <si>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</si>
  <si>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</si>
  <si>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</si>
  <si>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</si>
  <si>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</si>
  <si>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</si>
  <si>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</si>
  <si>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</si>
  <si>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</si>
  <si>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</si>
  <si>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</si>
  <si>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</si>
  <si>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</si>
  <si>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</si>
  <si>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</si>
  <si>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</si>
  <si>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</si>
  <si>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</si>
  <si>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</si>
  <si>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</si>
  <si>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</si>
  <si>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</si>
  <si>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</si>
  <si>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</si>
  <si>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</si>
  <si>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</si>
  <si>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</si>
  <si>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</si>
  <si>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</si>
  <si>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</si>
  <si>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</si>
  <si>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</si>
  <si>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</si>
  <si>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</si>
  <si>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</si>
  <si>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</si>
  <si>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</si>
  <si>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</si>
  <si>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</si>
  <si>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</si>
  <si>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</si>
  <si>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</si>
  <si>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</si>
  <si>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</si>
  <si>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</si>
  <si>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</si>
  <si>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</si>
  <si>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</si>
  <si>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</si>
  <si>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</si>
  <si>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</si>
  <si>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</si>
  <si>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</si>
  <si>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</si>
  <si>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</si>
  <si>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</si>
  <si>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</si>
  <si>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</si>
  <si>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</si>
  <si>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</si>
  <si>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</si>
  <si>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</si>
  <si>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</si>
  <si>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</si>
  <si>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</si>
  <si>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</si>
  <si>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</si>
  <si>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</si>
  <si>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</si>
  <si>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</si>
  <si>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</si>
  <si>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</si>
  <si>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</si>
  <si>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</si>
  <si>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</si>
  <si>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</si>
  <si>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</si>
  <si>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</si>
  <si>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</si>
  <si>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</si>
  <si>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</si>
  <si>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</si>
  <si>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</si>
  <si>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</si>
  <si>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</si>
  <si>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</si>
  <si>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</si>
  <si>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</si>
  <si>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</si>
  <si>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</si>
  <si>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</si>
  <si>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</si>
  <si>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</si>
  <si>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</si>
  <si>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</si>
  <si>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</si>
  <si>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</si>
  <si>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</si>
  <si>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</si>
  <si>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</si>
  <si>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</si>
  <si>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</si>
  <si>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</si>
  <si>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</si>
  <si>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</si>
  <si>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</si>
  <si>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</si>
  <si>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</si>
  <si>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</si>
  <si>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</si>
  <si>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</si>
  <si>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</si>
  <si>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</si>
  <si>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</si>
  <si>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</si>
  <si>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</si>
  <si>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</si>
  <si>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</si>
  <si>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</si>
  <si>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</si>
  <si>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</si>
  <si>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</si>
  <si>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</si>
  <si>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</si>
  <si>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</si>
  <si>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</si>
  <si>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</si>
  <si>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</si>
  <si>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</si>
  <si>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</si>
  <si>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</si>
  <si>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</si>
  <si>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</si>
  <si>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</si>
  <si>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</si>
  <si>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</si>
  <si>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</si>
  <si>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</si>
  <si>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</si>
  <si>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</si>
  <si>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</si>
  <si>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</si>
  <si>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</si>
  <si>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</si>
  <si>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</si>
  <si>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</si>
  <si>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</si>
  <si>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</si>
  <si>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</si>
  <si>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</si>
  <si>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</si>
  <si>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</si>
  <si>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</si>
  <si>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</si>
  <si>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</si>
  <si>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</si>
  <si>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</si>
  <si>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</si>
  <si>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</si>
  <si>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</si>
  <si>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</si>
  <si>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</si>
  <si>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</si>
  <si>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</si>
  <si>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</si>
  <si>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</si>
  <si>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</si>
  <si>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</si>
  <si>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</si>
  <si>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</si>
  <si>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</si>
  <si>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</si>
  <si>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</si>
  <si>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</si>
  <si>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</si>
  <si>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</si>
  <si>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</si>
  <si>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</si>
  <si>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</si>
  <si>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</si>
  <si>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</si>
  <si>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</si>
  <si>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</si>
  <si>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</si>
  <si>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</si>
  <si>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</si>
  <si>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</si>
  <si>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</si>
  <si>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</si>
  <si>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</si>
  <si>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</si>
  <si>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</si>
  <si>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</si>
  <si>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</si>
  <si>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</si>
  <si>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</si>
  <si>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</si>
  <si>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</si>
  <si>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</si>
  <si>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</si>
  <si>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</si>
  <si>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</si>
  <si>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</si>
  <si>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</si>
  <si>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</si>
  <si>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</si>
  <si>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</si>
  <si>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</si>
  <si>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</si>
  <si>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</si>
  <si>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</si>
  <si>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</si>
  <si>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</si>
  <si>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</si>
  <si>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</si>
  <si>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</si>
  <si>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</si>
  <si>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</si>
  <si>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</si>
  <si>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</si>
  <si>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</si>
  <si>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</si>
  <si>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</si>
  <si>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</si>
  <si>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</si>
  <si>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</si>
  <si>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</si>
  <si>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</si>
  <si>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</si>
  <si>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</si>
  <si>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</si>
  <si>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</si>
  <si>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</si>
  <si>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</si>
  <si>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</si>
  <si>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</si>
  <si>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</si>
  <si>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</si>
  <si>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</si>
  <si>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</si>
  <si>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</si>
  <si>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</si>
  <si>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</si>
  <si>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</si>
  <si>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</si>
  <si>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</si>
  <si>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</si>
  <si>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</si>
  <si>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</si>
  <si>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</si>
  <si>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</si>
  <si>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</si>
  <si>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</si>
  <si>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</si>
  <si>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</si>
  <si>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</si>
  <si>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</si>
  <si>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</si>
  <si>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</si>
  <si>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</si>
  <si>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</si>
  <si>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</si>
  <si>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</si>
  <si>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</si>
  <si>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</si>
  <si>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</si>
  <si>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</si>
  <si>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</si>
  <si>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</si>
  <si>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</si>
  <si>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</si>
  <si>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</si>
  <si>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</si>
  <si>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</si>
  <si>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</si>
  <si>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</si>
  <si>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</si>
  <si>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</si>
  <si>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</si>
  <si>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</si>
  <si>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</si>
  <si>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</si>
  <si>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</si>
  <si>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</si>
  <si>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</si>
  <si>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</si>
  <si>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</si>
  <si>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</si>
  <si>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</si>
  <si>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</si>
  <si>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</si>
  <si>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</si>
  <si>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</si>
  <si>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</si>
  <si>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</si>
  <si>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</si>
  <si>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</si>
  <si>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</si>
  <si>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</si>
  <si>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</si>
  <si>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</si>
  <si>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</si>
  <si>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</si>
  <si>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</si>
  <si>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</si>
  <si>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</si>
  <si>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</si>
  <si>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</si>
  <si>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</si>
  <si>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</si>
  <si>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</si>
  <si>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</si>
  <si>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</si>
  <si>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</si>
  <si>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</si>
  <si>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</si>
  <si>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</si>
  <si>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</si>
  <si>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</si>
  <si>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</si>
  <si>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</si>
  <si>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</si>
  <si>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</si>
  <si>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</si>
  <si>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</si>
  <si>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</si>
  <si>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</si>
  <si>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</si>
  <si>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</si>
  <si>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</si>
  <si>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</si>
  <si>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</si>
  <si>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</si>
  <si>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</si>
  <si>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</si>
  <si>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</si>
  <si>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</si>
  <si>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</si>
  <si>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</si>
  <si>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</si>
  <si>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</si>
  <si>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</si>
  <si>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</si>
  <si>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</si>
  <si>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</si>
  <si>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</si>
  <si>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</si>
  <si>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</si>
  <si>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</si>
  <si>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</si>
  <si>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</si>
  <si>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</si>
  <si>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</si>
  <si>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</si>
  <si>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</si>
  <si>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</si>
  <si>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</si>
  <si>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</si>
  <si>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</si>
  <si>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</si>
  <si>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</si>
  <si>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</si>
  <si>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</si>
  <si>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</si>
  <si>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</si>
  <si>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</si>
  <si>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</si>
  <si>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</si>
  <si>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</si>
  <si>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</si>
  <si>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</si>
  <si>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</si>
  <si>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</si>
  <si>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</si>
  <si>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</si>
  <si>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</si>
  <si>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</si>
  <si>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</si>
  <si>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</si>
  <si>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</si>
  <si>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</si>
  <si>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</si>
  <si>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</si>
  <si>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</si>
  <si>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</si>
  <si>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</si>
  <si>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</si>
  <si>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</si>
  <si>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</si>
  <si>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</si>
  <si>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</si>
  <si>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</si>
  <si>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</si>
  <si>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</si>
  <si>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</si>
  <si>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</si>
  <si>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</si>
  <si>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</si>
  <si>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</si>
  <si>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</si>
  <si>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</si>
  <si>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</si>
  <si>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</si>
  <si>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</si>
  <si>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</si>
  <si>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</si>
  <si>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</si>
  <si>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</si>
  <si>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</si>
  <si>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</si>
  <si>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</si>
  <si>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</si>
  <si>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</si>
  <si>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</si>
  <si>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</si>
  <si>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</si>
  <si>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</si>
  <si>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</si>
  <si>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</si>
  <si>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</si>
  <si>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</si>
  <si>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</si>
  <si>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</si>
  <si>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</si>
  <si>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</si>
  <si>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</si>
  <si>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</si>
  <si>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</si>
  <si>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</si>
  <si>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</si>
  <si>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</si>
  <si>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</si>
  <si>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</si>
  <si>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</si>
  <si>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</si>
  <si>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</si>
  <si>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</si>
  <si>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</si>
  <si>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</si>
  <si>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</si>
  <si>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</si>
  <si>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</si>
  <si>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</si>
  <si>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</si>
  <si>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</si>
  <si>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</si>
  <si>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</si>
  <si>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</si>
  <si>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</si>
  <si>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</si>
  <si>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</si>
  <si>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</si>
  <si>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</si>
  <si>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</si>
  <si>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</si>
  <si>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</si>
  <si>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</si>
  <si>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</si>
  <si>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</si>
  <si>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</si>
  <si>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</si>
  <si>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</si>
  <si>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</si>
  <si>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</si>
  <si>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</si>
  <si>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</si>
  <si>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</si>
  <si>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</si>
  <si>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</si>
  <si>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</si>
  <si>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</si>
  <si>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</si>
  <si>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</si>
  <si>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</si>
  <si>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</si>
  <si>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</si>
  <si>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</si>
  <si>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</si>
  <si>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</si>
  <si>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</si>
  <si>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</si>
  <si>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</si>
  <si>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</si>
  <si>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</si>
  <si>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</si>
  <si>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</si>
  <si>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</si>
  <si>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</si>
  <si>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</si>
  <si>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</si>
  <si>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</si>
  <si>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</si>
  <si>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</si>
  <si>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</si>
  <si>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</si>
  <si>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</si>
  <si>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</si>
  <si>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</si>
  <si>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</si>
  <si>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</si>
  <si>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</si>
  <si>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</si>
  <si>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</si>
  <si>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</si>
  <si>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</si>
  <si>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</si>
  <si>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</si>
  <si>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</si>
  <si>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</si>
  <si>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</si>
  <si>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</si>
  <si>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</si>
  <si>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</si>
  <si>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</si>
  <si>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</si>
  <si>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</si>
  <si>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</si>
  <si>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</si>
  <si>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</si>
  <si>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</si>
  <si>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</si>
  <si>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</si>
  <si>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</si>
  <si>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</si>
  <si>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</si>
  <si>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</si>
  <si>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</si>
  <si>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</si>
  <si>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</si>
  <si>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</si>
  <si>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</si>
  <si>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</si>
  <si>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</si>
  <si>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</si>
  <si>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</si>
  <si>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</si>
  <si>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</si>
  <si>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</si>
  <si>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</si>
  <si>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</si>
  <si>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</si>
  <si>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</si>
  <si>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</si>
  <si>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</si>
  <si>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</si>
  <si>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</si>
  <si>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</si>
  <si>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</si>
  <si>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</si>
  <si>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</si>
  <si>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</si>
  <si>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</si>
  <si>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</si>
  <si>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</si>
  <si>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</si>
  <si>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</si>
  <si>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</si>
  <si>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</si>
  <si>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</si>
  <si>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</si>
  <si>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</si>
  <si>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</si>
  <si>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</si>
  <si>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</si>
  <si>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</si>
  <si>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</si>
  <si>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</si>
  <si>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</si>
  <si>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</si>
  <si>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</si>
  <si>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</si>
  <si>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</si>
  <si>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</si>
  <si>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</si>
  <si>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</si>
  <si>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</si>
  <si>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</si>
  <si>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</si>
  <si>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</si>
  <si>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</si>
  <si>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</si>
  <si>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</si>
  <si>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</si>
  <si>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</si>
  <si>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</si>
  <si>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</si>
  <si>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</si>
  <si>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</si>
  <si>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</si>
  <si>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</si>
  <si>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</si>
  <si>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</si>
  <si>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</si>
  <si>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</si>
  <si>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</si>
  <si>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</si>
  <si>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</si>
  <si>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</si>
  <si>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</si>
  <si>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</si>
  <si>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</si>
  <si>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</si>
  <si>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</si>
  <si>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</si>
  <si>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</si>
  <si>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</si>
  <si>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</si>
  <si>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</si>
  <si>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</si>
  <si>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</si>
  <si>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</si>
  <si>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</si>
  <si>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</si>
  <si>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</si>
  <si>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</si>
  <si>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</si>
  <si>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</si>
  <si>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</si>
  <si>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</si>
  <si>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</si>
  <si>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</si>
  <si>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</si>
  <si>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</si>
  <si>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</si>
  <si>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</si>
  <si>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</si>
  <si>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</si>
  <si>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</si>
  <si>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</si>
  <si>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</si>
  <si>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</si>
  <si>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</si>
  <si>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</si>
  <si>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</si>
  <si>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</si>
  <si>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</si>
  <si>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</si>
  <si>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</si>
  <si>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</si>
  <si>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</si>
  <si>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</si>
  <si>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</si>
  <si>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</si>
  <si>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</si>
  <si>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</si>
  <si>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</si>
  <si>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</si>
  <si>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</si>
  <si>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</si>
  <si>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</si>
  <si>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</si>
  <si>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</si>
  <si>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</si>
  <si>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</si>
  <si>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</si>
  <si>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</si>
  <si>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</si>
  <si>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</si>
  <si>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</si>
  <si>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</si>
  <si>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</si>
  <si>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</si>
  <si>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</si>
  <si>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</si>
  <si>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</si>
  <si>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</si>
  <si>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</si>
  <si>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</si>
  <si>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</si>
  <si>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</si>
  <si>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</si>
  <si>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</si>
  <si>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</si>
  <si>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</si>
  <si>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</si>
  <si>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</si>
  <si>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</si>
  <si>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</si>
  <si>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</si>
  <si>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</si>
  <si>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</si>
  <si>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</si>
  <si>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</si>
  <si>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</si>
  <si>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</si>
  <si>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</si>
  <si>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</si>
  <si>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</si>
  <si>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</si>
  <si>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</si>
  <si>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</si>
  <si>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</si>
  <si>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</si>
  <si>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</si>
  <si>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</si>
  <si>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</si>
  <si>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</si>
  <si>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</si>
  <si>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</si>
  <si>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</si>
  <si>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</si>
  <si>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</si>
  <si>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</si>
  <si>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</si>
  <si>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</si>
  <si>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</si>
  <si>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</si>
  <si>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</si>
  <si>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</si>
  <si>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</si>
  <si>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</si>
  <si>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</si>
  <si>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</si>
  <si>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</si>
  <si>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</si>
  <si>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</si>
  <si>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</si>
  <si>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</si>
  <si>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</si>
  <si>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</si>
  <si>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</si>
  <si>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</si>
  <si>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</si>
  <si>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</si>
  <si>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</si>
  <si>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</si>
  <si>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</si>
  <si>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</si>
  <si>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</si>
  <si>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</si>
  <si>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</si>
  <si>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</si>
  <si>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</si>
  <si>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</si>
  <si>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</si>
  <si>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</si>
  <si>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</si>
  <si>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</si>
  <si>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</si>
  <si>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</si>
  <si>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</si>
  <si>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</si>
  <si>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</si>
  <si>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</si>
  <si>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</si>
  <si>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</si>
  <si>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</si>
  <si>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</si>
  <si>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</si>
  <si>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</si>
  <si>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</si>
  <si>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</si>
  <si>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</si>
  <si>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</si>
  <si>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</si>
  <si>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</si>
  <si>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</si>
  <si>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</si>
  <si>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</si>
  <si>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</si>
  <si>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</si>
  <si>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</si>
  <si>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</si>
  <si>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</si>
  <si>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</si>
  <si>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</si>
  <si>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</si>
  <si>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</si>
  <si>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</si>
  <si>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</si>
  <si>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</si>
  <si>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</si>
  <si>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</si>
  <si>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</si>
  <si>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</si>
  <si>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</si>
  <si>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</si>
  <si>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</si>
  <si>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</si>
  <si>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</si>
  <si>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</si>
  <si>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</si>
  <si>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</si>
  <si>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</si>
  <si>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</si>
  <si>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</si>
  <si>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</si>
  <si>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</si>
  <si>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</si>
  <si>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</si>
  <si>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</si>
  <si>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</si>
  <si>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</si>
  <si>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</si>
  <si>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</si>
  <si>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</si>
  <si>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</si>
  <si>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</si>
  <si>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</si>
  <si>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</si>
  <si>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</si>
  <si>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</si>
  <si>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</si>
  <si>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</si>
  <si>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</si>
  <si>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</si>
  <si>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</si>
  <si>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</si>
  <si>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</si>
  <si>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</si>
  <si>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</si>
  <si>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</si>
  <si>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</si>
  <si>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</si>
  <si>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</si>
  <si>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</si>
  <si>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</si>
  <si>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</si>
  <si>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</si>
  <si>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</si>
  <si>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</si>
  <si>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</si>
  <si>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</si>
  <si>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</si>
  <si>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</si>
  <si>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</si>
  <si>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</si>
  <si>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</si>
  <si>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</si>
  <si>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</si>
  <si>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</si>
  <si>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</si>
  <si>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</si>
  <si>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</si>
  <si>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</si>
  <si>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</si>
  <si>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</si>
  <si>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</si>
  <si>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</si>
  <si>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</si>
  <si>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</si>
  <si>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</si>
  <si>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</si>
  <si>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</si>
  <si>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</si>
  <si>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</si>
  <si>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</si>
  <si>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</si>
  <si>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</si>
  <si>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</si>
  <si>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</si>
  <si>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</si>
  <si>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</si>
  <si>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</si>
  <si>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</si>
  <si>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</si>
  <si>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</si>
  <si>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</si>
  <si>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</si>
  <si>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</si>
  <si>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</si>
  <si>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</si>
  <si>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</si>
  <si>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</si>
  <si>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</si>
  <si>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</si>
  <si>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</si>
  <si>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</si>
  <si>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</si>
  <si>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</si>
  <si>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</si>
  <si>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</si>
  <si>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</si>
  <si>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</si>
  <si>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</si>
  <si>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</si>
  <si>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</si>
  <si>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</si>
  <si>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</si>
  <si>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</si>
  <si>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</si>
  <si>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</si>
  <si>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</si>
  <si>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</si>
  <si>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</si>
  <si>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</si>
  <si>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</si>
  <si>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</si>
  <si>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</si>
  <si>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</si>
  <si>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</si>
  <si>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</si>
  <si>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</si>
  <si>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</si>
  <si>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</si>
  <si>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</si>
  <si>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</si>
  <si>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</si>
  <si>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</si>
  <si>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</si>
  <si>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</si>
  <si>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</si>
  <si>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</si>
  <si>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</si>
  <si>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</si>
  <si>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</si>
  <si>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</si>
  <si>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</si>
  <si>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</si>
  <si>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</si>
  <si>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</si>
  <si>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</si>
  <si>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</si>
  <si>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</si>
  <si>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</si>
  <si>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</si>
  <si>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</si>
  <si>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</si>
  <si>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</si>
  <si>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</si>
  <si>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</si>
  <si>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</si>
  <si>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</si>
  <si>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</si>
  <si>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</si>
  <si>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</si>
  <si>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</si>
  <si>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</si>
  <si>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</si>
  <si>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</si>
  <si>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</si>
  <si>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</si>
  <si>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</si>
  <si>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</si>
  <si>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</si>
  <si>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</si>
  <si>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</si>
  <si>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</si>
  <si>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</si>
  <si>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</si>
  <si>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</si>
  <si>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</si>
  <si>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</si>
  <si>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</si>
  <si>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</si>
  <si>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</si>
  <si>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</si>
  <si>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</si>
  <si>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</si>
  <si>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</si>
  <si>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</si>
  <si>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</si>
  <si>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</si>
  <si>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</si>
  <si>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</si>
  <si>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</si>
  <si>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</si>
  <si>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</si>
  <si>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</si>
  <si>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</si>
  <si>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</si>
  <si>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</si>
  <si>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</si>
  <si>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</si>
  <si>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</si>
  <si>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</si>
  <si>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</si>
  <si>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</si>
  <si>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</si>
  <si>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</si>
  <si>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</si>
  <si>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</si>
  <si>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</si>
  <si>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</si>
  <si>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</si>
  <si>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</si>
  <si>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</si>
  <si>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</si>
  <si>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</si>
  <si>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</si>
  <si>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</si>
  <si>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</si>
  <si>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</si>
  <si>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</si>
  <si>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</si>
  <si>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</si>
  <si>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</si>
  <si>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</si>
  <si>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</si>
  <si>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</si>
  <si>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</si>
  <si>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</si>
  <si>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</si>
  <si>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</si>
  <si>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</si>
  <si>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</si>
  <si>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</si>
  <si>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</si>
  <si>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</si>
  <si>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</si>
  <si>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</si>
  <si>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</si>
  <si>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</si>
  <si>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</si>
  <si>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</si>
  <si>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</si>
  <si>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</si>
  <si>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</si>
  <si>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</si>
  <si>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</si>
  <si>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</si>
  <si>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</si>
  <si>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</si>
  <si>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</si>
  <si>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</si>
  <si>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</si>
  <si>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</si>
  <si>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</si>
  <si>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</si>
  <si>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</si>
  <si>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</si>
  <si>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</si>
  <si>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</si>
  <si>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</si>
  <si>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</si>
  <si>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</si>
  <si>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</si>
  <si>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</si>
  <si>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</si>
  <si>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</si>
  <si>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</si>
  <si>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</si>
  <si>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</si>
  <si>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</si>
  <si>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</si>
  <si>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</si>
  <si>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</si>
  <si>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</si>
  <si>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</si>
  <si>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</si>
  <si>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</si>
  <si>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</si>
  <si>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</si>
  <si>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</si>
  <si>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</si>
  <si>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</si>
  <si>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</si>
  <si>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</si>
  <si>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</si>
  <si>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</si>
  <si>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</si>
  <si>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</si>
  <si>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</si>
  <si>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</si>
  <si>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</si>
  <si>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</si>
  <si>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</si>
  <si>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</si>
  <si>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</si>
  <si>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</si>
  <si>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</si>
  <si>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</si>
  <si>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</si>
  <si>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</si>
  <si>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</si>
  <si>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</si>
  <si>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</si>
  <si>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</si>
  <si>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</si>
  <si>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</si>
  <si>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</si>
  <si>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</si>
  <si>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</si>
  <si>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</si>
  <si>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</si>
  <si>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</si>
  <si>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</si>
  <si>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</si>
  <si>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</si>
  <si>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</si>
  <si>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</si>
  <si>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</si>
  <si>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</si>
  <si>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</si>
  <si>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</si>
  <si>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</si>
  <si>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</si>
  <si>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</si>
  <si>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</si>
  <si>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</si>
  <si>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</si>
  <si>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</si>
  <si>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</si>
  <si>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</si>
  <si>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</si>
  <si>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</si>
  <si>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</si>
  <si>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</si>
  <si>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</si>
  <si>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</si>
  <si>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</si>
  <si>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</si>
  <si>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</si>
  <si>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</si>
  <si>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</si>
  <si>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</si>
  <si>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</si>
  <si>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</si>
  <si>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</si>
  <si>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</si>
  <si>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</si>
  <si>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</si>
  <si>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</si>
  <si>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</si>
  <si>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</si>
  <si>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</si>
  <si>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</si>
  <si>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</si>
  <si>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</si>
  <si>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</si>
  <si>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</si>
  <si>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</si>
  <si>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</si>
  <si>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</si>
  <si>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</si>
  <si>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</si>
  <si>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</si>
  <si>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</si>
  <si>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</si>
  <si>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</si>
  <si>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</si>
  <si>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</si>
  <si>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</si>
  <si>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</si>
  <si>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</si>
  <si>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</si>
  <si>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</si>
  <si>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</si>
  <si>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</si>
  <si>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</si>
  <si>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</si>
  <si>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</si>
  <si>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</si>
  <si>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</si>
  <si>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</si>
  <si>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</si>
  <si>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</si>
  <si>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</si>
  <si>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</si>
  <si>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</si>
  <si>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</si>
  <si>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</si>
  <si>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</si>
  <si>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</si>
  <si>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</si>
  <si>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</si>
  <si>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</si>
  <si>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</si>
  <si>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</si>
  <si>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</si>
  <si>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</si>
  <si>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</si>
  <si>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</si>
  <si>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</si>
  <si>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</si>
  <si>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</si>
  <si>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</si>
  <si>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</si>
  <si>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</si>
  <si>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</si>
  <si>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</si>
  <si>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</si>
  <si>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</si>
  <si>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</si>
  <si>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</si>
  <si>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</si>
  <si>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</si>
  <si>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</si>
  <si>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</si>
  <si>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</si>
  <si>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</si>
  <si>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</si>
  <si>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</si>
  <si>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</si>
  <si>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</si>
  <si>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</si>
  <si>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</si>
  <si>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</si>
  <si>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</si>
  <si>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</si>
  <si>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</si>
  <si>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</si>
  <si>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</si>
  <si>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</si>
  <si>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</si>
  <si>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</si>
  <si>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</si>
  <si>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</si>
  <si>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</si>
  <si>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</si>
  <si>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</si>
  <si>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</si>
  <si>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</si>
  <si>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</si>
  <si>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</si>
  <si>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</si>
  <si>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</si>
  <si>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</si>
  <si>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</si>
  <si>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</si>
  <si>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</si>
  <si>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</si>
  <si>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</si>
  <si>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</si>
  <si>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</si>
  <si>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</si>
  <si>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</si>
  <si>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</si>
  <si>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</si>
  <si>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</si>
  <si>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</si>
  <si>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</si>
  <si>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</si>
  <si>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</si>
  <si>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</si>
  <si>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</si>
  <si>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</si>
  <si>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</si>
  <si>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</si>
  <si>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</si>
  <si>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</si>
  <si>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</si>
  <si>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</si>
  <si>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</si>
  <si>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</si>
  <si>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</si>
  <si>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</si>
  <si>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</si>
  <si>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</si>
  <si>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</si>
  <si>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</si>
  <si>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</si>
  <si>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</si>
  <si>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</si>
  <si>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</si>
  <si>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</si>
  <si>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</si>
  <si>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</si>
  <si>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</si>
  <si>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</si>
  <si>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</si>
  <si>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</si>
  <si>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</si>
  <si>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</si>
  <si>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</si>
  <si>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</si>
  <si>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</si>
  <si>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</si>
  <si>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</si>
  <si>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</si>
  <si>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</si>
  <si>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</si>
  <si>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</si>
  <si>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</si>
  <si>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</si>
  <si>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</si>
  <si>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</si>
  <si>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</si>
  <si>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</si>
  <si>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</si>
  <si>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</si>
  <si>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</si>
  <si>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</si>
  <si>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</si>
  <si>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</si>
  <si>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</si>
  <si>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</si>
  <si>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</si>
  <si>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</si>
  <si>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</si>
  <si>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</si>
  <si>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</si>
  <si>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</si>
  <si>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</si>
  <si>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</si>
  <si>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</si>
  <si>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</si>
  <si>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</si>
  <si>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</si>
  <si>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</si>
  <si>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</si>
  <si>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</si>
  <si>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</si>
  <si>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</si>
  <si>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</si>
  <si>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</si>
  <si>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</si>
  <si>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</si>
  <si>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</si>
  <si>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</si>
  <si>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</si>
  <si>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</si>
  <si>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</si>
  <si>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</si>
  <si>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</si>
  <si>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</si>
  <si>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</si>
  <si>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</si>
  <si>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</si>
  <si>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</si>
  <si>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</si>
  <si>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</si>
  <si>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</si>
  <si>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</si>
  <si>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</si>
  <si>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</si>
  <si>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</si>
  <si>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</si>
  <si>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</si>
  <si>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</si>
  <si>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</si>
  <si>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</si>
  <si>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</si>
  <si>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</si>
  <si>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</si>
  <si>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</si>
  <si>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</si>
  <si>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</si>
  <si>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</si>
  <si>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</si>
  <si>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</si>
  <si>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</si>
  <si>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</si>
  <si>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</si>
  <si>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</si>
  <si>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</si>
  <si>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</si>
  <si>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</si>
  <si>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</si>
  <si>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</si>
  <si>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</si>
  <si>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</si>
  <si>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</si>
  <si>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</si>
  <si>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</si>
  <si>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</si>
  <si>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</si>
  <si>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</si>
  <si>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</si>
  <si>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</si>
  <si>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</si>
  <si>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</si>
  <si>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</si>
  <si>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</si>
  <si>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</si>
  <si>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</si>
  <si>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</si>
  <si>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</si>
  <si>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</si>
  <si>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</si>
  <si>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</si>
  <si>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</si>
  <si>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</si>
  <si>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</si>
  <si>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</si>
  <si>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</si>
  <si>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</si>
  <si>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</si>
  <si>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</si>
  <si>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</si>
  <si>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</si>
  <si>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</si>
  <si>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</si>
  <si>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</si>
  <si>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</si>
  <si>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</si>
  <si>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</si>
  <si>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</si>
  <si>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</si>
  <si>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</si>
  <si>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</si>
  <si>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</si>
  <si>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</si>
  <si>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</si>
  <si>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</si>
  <si>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</si>
  <si>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</si>
  <si>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</si>
  <si>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</si>
  <si>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</si>
  <si>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</si>
  <si>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</si>
  <si>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</si>
  <si>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</si>
  <si>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</si>
  <si>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</si>
  <si>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</si>
  <si>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</si>
  <si>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</si>
  <si>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</si>
  <si>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</si>
  <si>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</si>
  <si>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</si>
  <si>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</si>
  <si>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</si>
  <si>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</si>
  <si>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</si>
  <si>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</si>
  <si>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</si>
  <si>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</si>
  <si>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</si>
  <si>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</si>
  <si>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</si>
  <si>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</si>
  <si>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</si>
  <si>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</si>
  <si>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</si>
  <si>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</si>
  <si>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</si>
  <si>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</si>
  <si>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</si>
  <si>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</si>
  <si>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</si>
  <si>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</si>
  <si>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</si>
  <si>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</si>
  <si>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</si>
  <si>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</si>
  <si>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</si>
  <si>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</si>
  <si>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</si>
  <si>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</si>
  <si>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</si>
  <si>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</si>
  <si>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</si>
  <si>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</si>
  <si>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</si>
  <si>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</si>
  <si>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</si>
  <si>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</si>
  <si>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</si>
  <si>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</si>
  <si>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</si>
  <si>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</si>
  <si>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</si>
  <si>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</si>
  <si>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</si>
  <si>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</si>
  <si>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</si>
  <si>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</si>
  <si>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</si>
  <si>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</si>
  <si>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</si>
  <si>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</si>
  <si>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</si>
  <si>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</si>
  <si>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</si>
  <si>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</si>
  <si>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</si>
  <si>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</si>
  <si>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</si>
  <si>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</si>
  <si>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</si>
  <si>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</si>
  <si>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</si>
  <si>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</si>
  <si>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</si>
  <si>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</si>
  <si>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</si>
  <si>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</si>
  <si>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</si>
  <si>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</si>
  <si>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</si>
  <si>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</si>
  <si>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</si>
  <si>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</si>
  <si>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</si>
  <si>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</si>
  <si>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</si>
  <si>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</si>
  <si>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</si>
  <si>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</si>
  <si>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</si>
  <si>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</si>
  <si>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</si>
  <si>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</si>
  <si>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</si>
  <si>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</si>
  <si>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</si>
  <si>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</si>
  <si>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</si>
  <si>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</si>
  <si>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</si>
  <si>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</si>
  <si>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</si>
  <si>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</si>
  <si>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</si>
  <si>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</si>
  <si>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</si>
  <si>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</si>
  <si>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</si>
  <si>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</si>
  <si>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</si>
  <si>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</si>
  <si>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</si>
  <si>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</si>
  <si>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</si>
  <si>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</si>
  <si>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</si>
  <si>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</si>
  <si>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</si>
  <si>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</si>
  <si>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</si>
  <si>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</si>
  <si>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</si>
  <si>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</si>
  <si>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</si>
  <si>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</si>
  <si>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</si>
  <si>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</si>
  <si>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</si>
  <si>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</si>
  <si>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</si>
  <si>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</si>
  <si>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</si>
  <si>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</si>
  <si>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</si>
  <si>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</si>
  <si>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</si>
  <si>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</si>
  <si>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</si>
  <si>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</si>
  <si>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</si>
  <si>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</si>
  <si>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</si>
  <si>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</si>
  <si>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</si>
  <si>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</si>
  <si>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</si>
  <si>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</si>
  <si>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</si>
  <si>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</si>
  <si>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</si>
  <si>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</si>
  <si>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</si>
  <si>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</si>
  <si>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</si>
  <si>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</si>
  <si>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</si>
  <si>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</si>
  <si>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</si>
  <si>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</si>
  <si>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</si>
  <si>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</si>
  <si>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</si>
  <si>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</si>
  <si>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</si>
  <si>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</si>
  <si>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</si>
  <si>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</si>
  <si>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</si>
  <si>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</si>
  <si>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</si>
  <si>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</si>
  <si>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</si>
  <si>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</si>
  <si>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</si>
  <si>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</si>
  <si>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</si>
  <si>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</si>
  <si>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</si>
  <si>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</si>
  <si>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</si>
  <si>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</si>
  <si>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</si>
  <si>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</si>
  <si>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</si>
  <si>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</si>
  <si>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</si>
  <si>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</si>
  <si>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</si>
  <si>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</si>
  <si>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</si>
  <si>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</si>
  <si>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</si>
  <si>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</si>
  <si>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</si>
  <si>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</si>
  <si>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</si>
  <si>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</si>
  <si>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</si>
  <si>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</si>
  <si>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</si>
  <si>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</si>
  <si>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</si>
  <si>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</si>
  <si>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</si>
  <si>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</si>
  <si>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</si>
  <si>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</si>
  <si>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</si>
  <si>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</si>
  <si>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</si>
  <si>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</si>
  <si>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</si>
  <si>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</si>
  <si>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</si>
  <si>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</si>
  <si>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</si>
  <si>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</si>
  <si>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</si>
  <si>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</si>
  <si>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</si>
  <si>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</si>
  <si>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</si>
  <si>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</si>
  <si>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</si>
  <si>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</si>
  <si>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</si>
  <si>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</si>
  <si>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</si>
  <si>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</si>
  <si>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</si>
  <si>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</si>
  <si>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</si>
  <si>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</si>
  <si>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</si>
  <si>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</si>
  <si>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</si>
  <si>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</si>
  <si>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</si>
  <si>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</si>
  <si>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</si>
  <si>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</si>
  <si>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</si>
  <si>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</si>
  <si>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</si>
  <si>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</si>
  <si>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</si>
  <si>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</si>
  <si>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</si>
  <si>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</si>
  <si>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</si>
  <si>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</si>
  <si>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</si>
  <si>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</si>
  <si>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</si>
  <si>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</si>
  <si>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</si>
  <si>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</si>
  <si>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</si>
  <si>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</si>
  <si>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</si>
  <si>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</si>
  <si>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</si>
  <si>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</si>
  <si>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</si>
  <si>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</si>
  <si>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</si>
  <si>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</si>
  <si>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</si>
  <si>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</si>
  <si>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</si>
  <si>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</si>
  <si>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</si>
  <si>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</si>
  <si>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</si>
  <si>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</si>
  <si>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</si>
  <si>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</si>
  <si>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</si>
  <si>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</si>
  <si>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</si>
  <si>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</si>
  <si>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</si>
  <si>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</si>
  <si>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</si>
  <si>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</si>
  <si>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</si>
  <si>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</si>
  <si>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</si>
  <si>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</si>
  <si>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</si>
  <si>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</si>
  <si>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</si>
  <si>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</si>
  <si>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</si>
  <si>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</si>
  <si>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</si>
  <si>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</si>
  <si>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</si>
  <si>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</si>
  <si>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</si>
  <si>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</si>
  <si>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</si>
  <si>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</si>
  <si>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</si>
  <si>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</si>
  <si>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</si>
  <si>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</si>
  <si>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</si>
  <si>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</si>
  <si>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</si>
  <si>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</si>
  <si>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</si>
  <si>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</si>
  <si>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</si>
  <si>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</si>
  <si>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</si>
  <si>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</si>
  <si>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</si>
  <si>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</si>
  <si>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</si>
  <si>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</si>
  <si>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</si>
  <si>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</si>
  <si>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</si>
  <si>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</si>
  <si>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</si>
  <si>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</si>
  <si>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</si>
  <si>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</si>
  <si>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</si>
  <si>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</si>
  <si>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</si>
  <si>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</si>
  <si>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</si>
  <si>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</si>
  <si>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</si>
  <si>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</si>
  <si>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</si>
  <si>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</si>
  <si>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</si>
  <si>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</si>
  <si>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</si>
  <si>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</si>
  <si>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</si>
  <si>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</si>
  <si>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</si>
  <si>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</si>
  <si>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</si>
  <si>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</si>
  <si>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</si>
  <si>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</si>
  <si>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</si>
  <si>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</si>
  <si>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</si>
  <si>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</si>
  <si>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</si>
  <si>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</si>
  <si>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</si>
  <si>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</si>
  <si>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</si>
  <si>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</si>
  <si>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</si>
  <si>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</si>
  <si>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</si>
  <si>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</si>
  <si>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</si>
  <si>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</si>
  <si>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</si>
  <si>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</si>
  <si>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</si>
  <si>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</si>
  <si>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</si>
  <si>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</si>
  <si>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</si>
  <si>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</si>
  <si>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</si>
  <si>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</si>
  <si>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</si>
  <si>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</si>
  <si>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</si>
  <si>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</si>
  <si>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</si>
  <si>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</si>
  <si>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</si>
  <si>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</si>
  <si>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</si>
  <si>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</si>
  <si>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</si>
  <si>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</si>
  <si>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</si>
  <si>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</si>
  <si>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</si>
  <si>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</si>
  <si>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</si>
  <si>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</si>
  <si>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</si>
  <si>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</si>
  <si>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</si>
  <si>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</si>
  <si>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</si>
  <si>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</si>
  <si>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</si>
  <si>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</si>
  <si>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</si>
  <si>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</si>
  <si>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</si>
  <si>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</si>
  <si>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</si>
  <si>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</si>
  <si>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</si>
  <si>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</si>
  <si>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</si>
  <si>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</si>
  <si>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</si>
  <si>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</si>
  <si>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</si>
  <si>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</si>
  <si>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</si>
  <si>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</si>
  <si>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</si>
  <si>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</si>
  <si>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</si>
  <si>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</si>
  <si>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</si>
  <si>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</si>
  <si>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</si>
  <si>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</si>
  <si>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</si>
  <si>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</si>
  <si>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</si>
  <si>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</si>
  <si>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</si>
  <si>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</si>
  <si>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</si>
  <si>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</si>
  <si>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</si>
  <si>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</si>
  <si>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</si>
  <si>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</si>
  <si>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</si>
  <si>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</si>
  <si>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</si>
  <si>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</si>
  <si>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</si>
  <si>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</si>
  <si>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</si>
  <si>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</si>
  <si>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</si>
  <si>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</si>
  <si>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</si>
  <si>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</si>
  <si>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</si>
  <si>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</si>
  <si>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</si>
  <si>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</si>
  <si>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</si>
  <si>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</si>
  <si>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</si>
  <si>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</si>
  <si>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</si>
  <si>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</si>
  <si>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</si>
  <si>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</si>
  <si>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</si>
  <si>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</si>
  <si>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</si>
  <si>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</si>
  <si>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</si>
  <si>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</si>
  <si>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</si>
  <si>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</si>
  <si>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</si>
  <si>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</si>
  <si>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</si>
  <si>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</si>
  <si>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</si>
  <si>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</si>
  <si>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</si>
  <si>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</si>
  <si>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</si>
  <si>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</si>
  <si>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</si>
  <si>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</si>
  <si>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</si>
  <si>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</si>
  <si>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</si>
  <si>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</si>
  <si>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</si>
  <si>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</si>
  <si>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</si>
  <si>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</si>
  <si>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</si>
  <si>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</si>
  <si>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</si>
  <si>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</si>
  <si>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</si>
  <si>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</si>
  <si>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</si>
  <si>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</si>
  <si>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</si>
  <si>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</si>
  <si>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</si>
  <si>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</si>
  <si>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</si>
  <si>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</si>
  <si>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</si>
  <si>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</si>
  <si>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</si>
  <si>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</si>
  <si>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</si>
  <si>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</si>
  <si>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</si>
  <si>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</si>
  <si>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</si>
  <si>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</si>
  <si>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</si>
  <si>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</si>
  <si>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</si>
  <si>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</si>
  <si>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</si>
  <si>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</si>
  <si>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</si>
  <si>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</si>
  <si>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</si>
  <si>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</si>
  <si>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</si>
  <si>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</si>
  <si>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</si>
  <si>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</si>
  <si>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</si>
  <si>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</si>
  <si>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</si>
  <si>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</si>
  <si>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</si>
  <si>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</si>
  <si>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</si>
  <si>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</si>
  <si>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</si>
  <si>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</si>
  <si>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</si>
  <si>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</si>
  <si>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</si>
  <si>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</si>
  <si>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</si>
  <si>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</si>
  <si>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</si>
  <si>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</si>
  <si>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</si>
  <si>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</si>
  <si>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</si>
  <si>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</si>
  <si>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</si>
  <si>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</si>
  <si>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</si>
  <si>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</si>
  <si>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</si>
  <si>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</si>
  <si>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</si>
  <si>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</si>
  <si>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</si>
  <si>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</si>
  <si>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</si>
  <si>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</si>
  <si>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</si>
  <si>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</si>
  <si>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</si>
  <si>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</si>
  <si>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</si>
  <si>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</si>
  <si>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</si>
  <si>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</si>
  <si>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</si>
  <si>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</si>
  <si>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</si>
  <si>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</si>
  <si>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</si>
  <si>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</si>
  <si>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</si>
  <si>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</si>
  <si>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</si>
  <si>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</si>
  <si>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</si>
  <si>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</si>
  <si>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</si>
  <si>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</si>
  <si>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</si>
  <si>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</si>
  <si>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</si>
  <si>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</si>
  <si>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</si>
  <si>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</si>
  <si>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</si>
  <si>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</si>
  <si>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</si>
  <si>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</si>
  <si>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</si>
  <si>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</si>
  <si>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</si>
  <si>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</si>
  <si>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</si>
  <si>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</si>
  <si>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</si>
  <si>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</si>
  <si>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</si>
  <si>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</si>
  <si>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</si>
  <si>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</si>
  <si>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</si>
  <si>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</si>
  <si>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</si>
  <si>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</si>
  <si>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</si>
  <si>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</si>
  <si>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</si>
  <si>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</si>
  <si>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</si>
  <si>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</si>
  <si>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</si>
  <si>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</si>
  <si>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</si>
  <si>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</si>
  <si>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</si>
  <si>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</si>
  <si>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</si>
  <si>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</si>
  <si>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</si>
  <si>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</si>
  <si>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</si>
  <si>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</si>
  <si>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</si>
  <si>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</si>
  <si>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</si>
  <si>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</si>
  <si>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</si>
  <si>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</si>
  <si>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</si>
  <si>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</si>
  <si>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</si>
  <si>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</si>
  <si>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</si>
  <si>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</si>
  <si>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</si>
  <si>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</si>
  <si>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</si>
  <si>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</si>
  <si>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</si>
  <si>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</si>
  <si>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</si>
  <si>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</si>
  <si>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</si>
  <si>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</si>
  <si>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</si>
  <si>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</si>
  <si>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</si>
  <si>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</si>
  <si>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</si>
  <si>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</si>
  <si>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</si>
  <si>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</si>
  <si>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</si>
  <si>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</si>
  <si>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</si>
  <si>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</si>
  <si>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</si>
  <si>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</si>
  <si>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</si>
  <si>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</si>
  <si>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</si>
  <si>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</si>
  <si>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</si>
  <si>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</si>
  <si>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</si>
  <si>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</si>
  <si>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</si>
  <si>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</si>
  <si>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</si>
  <si>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</si>
  <si>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</si>
  <si>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</si>
  <si>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</si>
  <si>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</si>
  <si>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</si>
  <si>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</si>
  <si>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</si>
  <si>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</si>
  <si>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</si>
  <si>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</si>
  <si>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</si>
  <si>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</si>
  <si>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</si>
  <si>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</si>
  <si>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</si>
  <si>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</si>
  <si>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</si>
  <si>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</si>
  <si>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</si>
  <si>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</si>
  <si>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</si>
  <si>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</si>
  <si>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</si>
  <si>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</si>
  <si>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</si>
  <si>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</si>
  <si>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</si>
  <si>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</si>
  <si>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</si>
  <si>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</si>
  <si>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</si>
  <si>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</si>
  <si>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</si>
  <si>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</si>
  <si>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</si>
  <si>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</si>
  <si>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</si>
  <si>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</si>
  <si>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</si>
  <si>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</si>
  <si>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</si>
  <si>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</si>
  <si>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</si>
  <si>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</si>
  <si>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</si>
  <si>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</si>
  <si>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</si>
  <si>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</si>
  <si>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</si>
  <si>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</si>
  <si>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</si>
  <si>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</si>
  <si>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</si>
  <si>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</si>
  <si>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</si>
  <si>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</si>
  <si>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</si>
  <si>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</si>
  <si>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</si>
  <si>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</si>
  <si>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</si>
  <si>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</si>
  <si>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</si>
  <si>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</si>
  <si>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</si>
  <si>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</si>
  <si>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</si>
  <si>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</si>
  <si>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</si>
  <si>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</si>
  <si>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</si>
  <si>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</si>
  <si>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</si>
  <si>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</si>
  <si>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</si>
  <si>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</si>
  <si>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</si>
  <si>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</si>
  <si>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</si>
  <si>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</si>
  <si>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</si>
  <si>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</si>
  <si>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</si>
  <si>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</si>
  <si>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</si>
  <si>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</si>
  <si>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</si>
  <si>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</si>
  <si>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</si>
  <si>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</si>
  <si>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</si>
  <si>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</si>
  <si>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</si>
  <si>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</si>
  <si>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</si>
  <si>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</si>
  <si>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</si>
  <si>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</si>
  <si>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</si>
  <si>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</si>
  <si>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</si>
  <si>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</si>
  <si>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</si>
  <si>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</si>
  <si>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</si>
  <si>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</si>
  <si>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</si>
  <si>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</si>
  <si>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</si>
  <si>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</si>
  <si>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</si>
  <si>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</si>
  <si>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</si>
  <si>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</si>
  <si>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</si>
  <si>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</si>
  <si>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</si>
  <si>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</si>
  <si>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</si>
  <si>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</si>
  <si>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</si>
  <si>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</si>
  <si>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</si>
  <si>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</si>
  <si>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</si>
  <si>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</si>
  <si>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</si>
  <si>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</si>
  <si>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</si>
  <si>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</si>
  <si>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</si>
  <si>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</si>
  <si>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</si>
  <si>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</si>
  <si>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</si>
  <si>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</si>
  <si>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</si>
  <si>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</si>
  <si>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</si>
  <si>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</si>
  <si>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</si>
  <si>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</si>
  <si>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</si>
  <si>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</si>
  <si>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</si>
  <si>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</si>
  <si>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</si>
  <si>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</si>
  <si>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</si>
  <si>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</si>
  <si>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</si>
  <si>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</si>
  <si>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</si>
  <si>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</si>
  <si>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</si>
  <si>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</si>
  <si>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</si>
  <si>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</si>
  <si>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</si>
  <si>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</si>
  <si>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</si>
  <si>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</si>
  <si>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</si>
  <si>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</si>
  <si>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</si>
  <si>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</si>
  <si>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</si>
  <si>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</si>
  <si>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</si>
  <si>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</si>
  <si>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</si>
  <si>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</si>
  <si>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</si>
  <si>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</si>
  <si>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</si>
  <si>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</si>
  <si>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</si>
  <si>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</si>
  <si>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</si>
  <si>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</si>
  <si>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</si>
  <si>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</si>
  <si>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</si>
  <si>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</si>
  <si>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</si>
  <si>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</si>
  <si>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</si>
  <si>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</si>
  <si>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</si>
  <si>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</si>
  <si>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</si>
  <si>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</si>
  <si>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</si>
  <si>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</si>
  <si>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</si>
  <si>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</si>
  <si>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</si>
  <si>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</si>
  <si>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</si>
  <si>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</si>
  <si>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</si>
  <si>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</si>
  <si>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</si>
  <si>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</si>
  <si>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</si>
  <si>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</si>
  <si>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</si>
  <si>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</si>
  <si>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</si>
  <si>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</si>
  <si>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</si>
  <si>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</si>
  <si>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</si>
  <si>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</si>
  <si>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</si>
  <si>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</si>
  <si>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</si>
  <si>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</si>
  <si>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</si>
  <si>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</si>
  <si>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</si>
  <si>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</si>
  <si>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</si>
  <si>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</si>
  <si>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</si>
  <si>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</si>
  <si>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</si>
  <si>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</si>
  <si>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</si>
  <si>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</si>
  <si>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</si>
  <si>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</si>
  <si>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</si>
  <si>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</si>
  <si>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</si>
  <si>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</si>
  <si>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</si>
  <si>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</si>
  <si>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</si>
  <si>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</si>
  <si>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</si>
  <si>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</si>
  <si>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</si>
  <si>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</si>
  <si>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</si>
  <si>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</si>
  <si>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</si>
  <si>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</si>
  <si>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</si>
  <si>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</si>
  <si>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</si>
  <si>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</si>
  <si>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</si>
  <si>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</si>
  <si>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</si>
  <si>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</si>
  <si>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</si>
  <si>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</si>
  <si>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</si>
  <si>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</si>
  <si>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</si>
  <si>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</si>
  <si>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</si>
  <si>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</si>
  <si>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</si>
  <si>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</si>
  <si>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</si>
  <si>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</si>
  <si>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</si>
  <si>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</si>
  <si>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</si>
  <si>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</si>
  <si>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</si>
  <si>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</si>
  <si>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</si>
  <si>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</si>
  <si>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</si>
  <si>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</si>
  <si>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</si>
  <si>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</si>
  <si>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</si>
  <si>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</si>
  <si>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</si>
  <si>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</si>
  <si>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</si>
  <si>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</si>
  <si>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</si>
  <si>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</si>
  <si>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</si>
  <si>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</si>
  <si>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</si>
  <si>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</si>
  <si>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</si>
  <si>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</si>
  <si>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</si>
  <si>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</si>
  <si>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</si>
  <si>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</si>
  <si>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</si>
  <si>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</si>
  <si>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</si>
  <si>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</si>
  <si>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</si>
  <si>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</si>
  <si>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</si>
  <si>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</si>
  <si>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</si>
  <si>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</si>
  <si>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</si>
  <si>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</si>
  <si>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</si>
  <si>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</si>
  <si>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</si>
  <si>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</si>
  <si>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</si>
  <si>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</si>
  <si>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</si>
  <si>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</si>
  <si>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</si>
  <si>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</si>
  <si>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</si>
  <si>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</si>
  <si>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</si>
  <si>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</si>
  <si>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</si>
  <si>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</si>
  <si>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</si>
  <si>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</si>
  <si>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</si>
  <si>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</si>
  <si>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</si>
  <si>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</si>
  <si>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</si>
  <si>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</si>
  <si>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</si>
  <si>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</si>
  <si>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</si>
  <si>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</si>
  <si>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</si>
  <si>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</si>
  <si>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</si>
  <si>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</si>
  <si>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</si>
  <si>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</si>
  <si>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</si>
  <si>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</si>
  <si>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</si>
  <si>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</si>
  <si>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</si>
  <si>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</si>
  <si>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</si>
  <si>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</si>
  <si>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</si>
  <si>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</si>
  <si>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</si>
  <si>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</si>
  <si>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</si>
  <si>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</si>
  <si>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</si>
  <si>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</si>
  <si>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</si>
  <si>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</si>
  <si>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</si>
  <si>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</si>
  <si>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</si>
  <si>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</si>
  <si>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</si>
  <si>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</si>
  <si>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</si>
  <si>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</si>
  <si>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</si>
  <si>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</si>
  <si>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</si>
  <si>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</si>
  <si>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</si>
  <si>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</si>
  <si>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</si>
  <si>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</si>
  <si>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</si>
  <si>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</si>
  <si>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</si>
  <si>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</si>
  <si>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</si>
  <si>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</si>
  <si>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</si>
  <si>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</si>
  <si>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</si>
  <si>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</si>
  <si>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</si>
  <si>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</si>
  <si>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</si>
  <si>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</si>
  <si>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</si>
  <si>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</si>
  <si>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</si>
  <si>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</si>
  <si>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</si>
  <si>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</si>
  <si>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</si>
  <si>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</si>
  <si>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</si>
  <si>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</si>
  <si>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</si>
  <si>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</si>
  <si>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</si>
  <si>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</si>
  <si>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</si>
  <si>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</si>
  <si>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</si>
  <si>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</si>
  <si>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</si>
  <si>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</si>
  <si>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</si>
  <si>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</si>
  <si>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</si>
  <si>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</si>
  <si>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</si>
  <si>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</si>
  <si>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</si>
  <si>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</si>
  <si>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</si>
  <si>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</si>
  <si>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</si>
  <si>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</si>
  <si>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</si>
  <si>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</si>
  <si>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</si>
  <si>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</si>
  <si>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</si>
  <si>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</si>
  <si>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</si>
  <si>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</si>
  <si>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</si>
  <si>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</si>
  <si>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</si>
  <si>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</si>
  <si>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</si>
  <si>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</si>
  <si>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</si>
  <si>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</si>
  <si>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</si>
  <si>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</si>
  <si>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</si>
  <si>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</si>
  <si>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</si>
  <si>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</si>
  <si>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</si>
  <si>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</si>
  <si>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</si>
  <si>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</si>
  <si>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</si>
  <si>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</si>
  <si>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</si>
  <si>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</si>
  <si>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</si>
  <si>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</si>
  <si>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</si>
  <si>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</si>
  <si>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</si>
  <si>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</si>
  <si>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</si>
  <si>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</si>
  <si>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</si>
  <si>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</si>
  <si>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</si>
  <si>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</si>
  <si>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</si>
  <si>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</si>
  <si>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</si>
  <si>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</si>
  <si>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</si>
  <si>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</si>
  <si>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</si>
  <si>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</si>
  <si>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</si>
  <si>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</si>
  <si>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</si>
  <si>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</si>
  <si>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</si>
  <si>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</si>
  <si>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</si>
  <si>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</si>
  <si>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</si>
  <si>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</si>
  <si>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</si>
  <si>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</si>
  <si>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</si>
  <si>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</si>
  <si>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</si>
  <si>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</si>
  <si>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</si>
  <si>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</si>
  <si>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</si>
  <si>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</si>
  <si>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</si>
  <si>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</si>
  <si>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</si>
  <si>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</si>
  <si>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</si>
  <si>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</si>
  <si>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</si>
  <si>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</si>
  <si>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</si>
  <si>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</si>
  <si>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</si>
  <si>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</si>
  <si>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</si>
  <si>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</si>
  <si>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</si>
  <si>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</si>
  <si>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</si>
  <si>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</si>
  <si>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</si>
  <si>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</si>
  <si>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</si>
  <si>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</si>
  <si>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</si>
  <si>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</si>
  <si>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</si>
  <si>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</si>
  <si>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</si>
  <si>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</si>
  <si>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</si>
  <si>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</si>
  <si>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</si>
  <si>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</si>
  <si>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</si>
  <si>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</si>
  <si>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</si>
  <si>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</si>
  <si>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</si>
  <si>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</si>
  <si>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</si>
  <si>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</si>
  <si>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</si>
  <si>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</si>
  <si>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</si>
  <si>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</si>
  <si>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</si>
  <si>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</si>
  <si>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</si>
  <si>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</si>
  <si>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</si>
  <si>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</si>
  <si>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</si>
  <si>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</si>
  <si>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</si>
  <si>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</si>
  <si>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</si>
  <si>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</si>
  <si>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</si>
  <si>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</si>
  <si>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</si>
  <si>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</si>
  <si>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</si>
  <si>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</si>
  <si>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</si>
  <si>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</si>
  <si>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</si>
  <si>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</si>
  <si>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</si>
  <si>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</si>
  <si>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</si>
  <si>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</si>
  <si>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</si>
  <si>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</si>
  <si>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</si>
  <si>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</si>
  <si>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</si>
  <si>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</si>
  <si>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</si>
  <si>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</si>
  <si>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</si>
  <si>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</si>
  <si>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</si>
  <si>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</si>
  <si>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</si>
  <si>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</si>
  <si>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</si>
  <si>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</si>
  <si>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</si>
  <si>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</si>
  <si>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</si>
  <si>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</si>
  <si>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</si>
  <si>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</si>
  <si>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</si>
  <si>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</si>
  <si>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</si>
  <si>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</si>
  <si>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</si>
  <si>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</si>
  <si>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</si>
  <si>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</si>
  <si>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</si>
  <si>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</si>
  <si>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</si>
  <si>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</si>
  <si>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</si>
  <si>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</si>
  <si>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</si>
  <si>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</si>
  <si>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</si>
  <si>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</si>
  <si>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</si>
  <si>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</si>
  <si>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</si>
  <si>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</si>
  <si>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</si>
  <si>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</si>
  <si>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</si>
  <si>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</si>
  <si>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</si>
  <si>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</si>
  <si>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</si>
  <si>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</si>
  <si>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</si>
  <si>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</si>
  <si>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</si>
  <si>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</si>
  <si>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</si>
  <si>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</si>
  <si>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</si>
  <si>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</si>
  <si>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</si>
  <si>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</si>
  <si>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</si>
  <si>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</si>
  <si>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</si>
  <si>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</si>
  <si>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</si>
  <si>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</si>
  <si>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</si>
  <si>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</si>
  <si>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</si>
  <si>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</si>
  <si>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</si>
  <si>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</si>
  <si>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</si>
  <si>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</si>
  <si>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</si>
  <si>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</si>
  <si>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</si>
  <si>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</si>
  <si>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</si>
  <si>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</si>
  <si>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</si>
  <si>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</si>
  <si>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</si>
  <si>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</si>
  <si>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</si>
  <si>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</si>
  <si>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</si>
  <si>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</si>
  <si>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</si>
  <si>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</si>
  <si>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</si>
  <si>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</si>
  <si>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</si>
  <si>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</si>
  <si>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</si>
  <si>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</si>
  <si>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</si>
  <si>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</si>
  <si>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</si>
  <si>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</si>
  <si>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</si>
  <si>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</si>
  <si>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</si>
  <si>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</si>
  <si>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</si>
  <si>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</si>
  <si>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</si>
  <si>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</si>
  <si>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</si>
  <si>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</si>
  <si>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</si>
  <si>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</si>
  <si>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</si>
  <si>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</si>
  <si>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</si>
  <si>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</si>
  <si>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</si>
  <si>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</si>
  <si>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</si>
  <si>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</si>
  <si>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</si>
  <si>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</si>
  <si>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</si>
  <si>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</si>
  <si>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</si>
  <si>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</si>
  <si>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</si>
  <si>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</si>
  <si>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</si>
  <si>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</si>
  <si>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</si>
  <si>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</si>
  <si>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</si>
  <si>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</si>
  <si>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</si>
  <si>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</si>
  <si>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</si>
  <si>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</si>
  <si>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</si>
  <si>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</si>
  <si>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</si>
  <si>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</si>
  <si>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</si>
  <si>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</si>
  <si>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</si>
  <si>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</si>
  <si>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</si>
  <si>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</si>
  <si>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</si>
  <si>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</si>
  <si>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</si>
  <si>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</si>
  <si>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</si>
  <si>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</si>
  <si>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</si>
  <si>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</si>
  <si>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</si>
  <si>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</si>
  <si>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</si>
  <si>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</si>
  <si>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</si>
  <si>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</si>
  <si>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</si>
  <si>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</si>
  <si>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</si>
  <si>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</si>
  <si>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</si>
  <si>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</si>
  <si>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</si>
  <si>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</si>
  <si>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</si>
  <si>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</si>
  <si>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</si>
  <si>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</si>
  <si>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</si>
  <si>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</si>
  <si>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</si>
  <si>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</si>
  <si>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</si>
  <si>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</si>
  <si>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</si>
  <si>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</si>
  <si>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</si>
  <si>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</si>
  <si>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</si>
  <si>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</si>
  <si>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</si>
  <si>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</si>
  <si>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</si>
  <si>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</si>
  <si>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</si>
  <si>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</si>
  <si>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</si>
  <si>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</si>
  <si>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</si>
  <si>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</si>
  <si>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</si>
  <si>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</si>
  <si>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</si>
  <si>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</si>
  <si>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</si>
  <si>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</si>
  <si>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</si>
  <si>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</si>
  <si>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</si>
  <si>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</si>
  <si>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</si>
  <si>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</si>
  <si>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</si>
  <si>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</si>
  <si>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</si>
  <si>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</si>
  <si>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</si>
  <si>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</si>
  <si>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</si>
  <si>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</si>
  <si>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</si>
  <si>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</si>
  <si>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</si>
  <si>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</si>
  <si>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</si>
  <si>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</si>
  <si>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</si>
  <si>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</si>
  <si>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</si>
  <si>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</si>
  <si>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</si>
  <si>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</si>
  <si>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</si>
  <si>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</si>
  <si>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</si>
  <si>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</si>
  <si>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</si>
  <si>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</si>
  <si>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</si>
  <si>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</si>
  <si>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</si>
  <si>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</si>
  <si>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</si>
  <si>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</si>
  <si>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</si>
  <si>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</si>
  <si>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</si>
  <si>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</si>
  <si>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</si>
  <si>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</si>
  <si>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</si>
  <si>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</si>
  <si>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</si>
  <si>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</si>
  <si>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</si>
  <si>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</si>
  <si>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</si>
  <si>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</si>
  <si>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</si>
  <si>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</si>
  <si>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</si>
  <si>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</si>
  <si>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</si>
  <si>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</si>
  <si>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</si>
  <si>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</si>
  <si>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</si>
  <si>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</si>
  <si>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</si>
  <si>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</si>
  <si>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</si>
  <si>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</si>
  <si>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</si>
  <si>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</si>
  <si>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</si>
  <si>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</si>
  <si>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</si>
  <si>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</si>
  <si>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</si>
  <si>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</si>
  <si>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</si>
  <si>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</si>
  <si>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</si>
  <si>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</si>
  <si>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</si>
  <si>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</si>
  <si>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</si>
  <si>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</si>
  <si>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</si>
  <si>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</si>
  <si>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</si>
  <si>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</si>
  <si>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</si>
  <si>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</si>
  <si>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</si>
  <si>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</si>
  <si>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</si>
  <si>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</si>
  <si>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</si>
  <si>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</si>
  <si>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</si>
  <si>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</si>
  <si>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</si>
  <si>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</si>
  <si>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</si>
  <si>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</si>
  <si>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</si>
  <si>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</si>
  <si>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</si>
  <si>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</si>
  <si>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</si>
  <si>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</si>
  <si>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</si>
  <si>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</si>
  <si>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</si>
  <si>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</si>
  <si>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</si>
  <si>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</si>
  <si>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</si>
  <si>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</si>
  <si>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</si>
  <si>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</si>
  <si>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</si>
  <si>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</si>
  <si>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</si>
  <si>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</si>
  <si>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</si>
  <si>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</si>
  <si>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</si>
  <si>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</si>
  <si>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</si>
  <si>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</si>
  <si>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</si>
  <si>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</si>
  <si>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</si>
  <si>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</si>
  <si>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</si>
  <si>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</si>
  <si>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</si>
  <si>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</si>
  <si>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</si>
  <si>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</si>
  <si>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</si>
  <si>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</si>
  <si>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</si>
  <si>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</si>
  <si>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</si>
  <si>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</si>
  <si>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</si>
  <si>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</si>
  <si>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</si>
  <si>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</si>
  <si>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</si>
  <si>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</si>
  <si>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</si>
  <si>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</si>
  <si>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</si>
  <si>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</si>
  <si>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</si>
  <si>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</si>
  <si>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</si>
  <si>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</si>
  <si>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</si>
  <si>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</si>
  <si>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</si>
  <si>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</si>
  <si>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</si>
  <si>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</si>
  <si>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</si>
  <si>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</si>
  <si>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</si>
  <si>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</si>
  <si>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</si>
  <si>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</si>
  <si>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</si>
  <si>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</si>
  <si>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</si>
  <si>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</si>
  <si>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</si>
  <si>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</si>
  <si>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</si>
  <si>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</si>
  <si>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</si>
  <si>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</si>
  <si>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</si>
  <si>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</si>
  <si>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</si>
  <si>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</si>
  <si>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</si>
  <si>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</si>
  <si>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</si>
  <si>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</si>
  <si>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</si>
  <si>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</si>
  <si>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</si>
  <si>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</si>
  <si>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</si>
  <si>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</si>
  <si>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</si>
  <si>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</si>
  <si>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</si>
  <si>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</si>
  <si>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</si>
  <si>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</si>
  <si>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</si>
  <si>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</si>
  <si>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</si>
  <si>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</si>
  <si>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</si>
  <si>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</si>
  <si>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</si>
  <si>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</si>
  <si>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</si>
  <si>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</si>
  <si>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</si>
  <si>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</si>
  <si>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</si>
  <si>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</si>
  <si>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</si>
  <si>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</si>
  <si>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</si>
  <si>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</si>
  <si>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</si>
  <si>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</si>
  <si>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</si>
  <si>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</si>
  <si>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</si>
  <si>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</si>
  <si>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</si>
  <si>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</si>
  <si>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</si>
  <si>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</si>
  <si>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</si>
  <si>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</si>
  <si>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</si>
  <si>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</si>
  <si>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</si>
  <si>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</si>
  <si>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</si>
  <si>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</si>
  <si>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</si>
  <si>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</si>
  <si>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</si>
  <si>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</si>
  <si>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</si>
  <si>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</si>
  <si>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</si>
  <si>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</si>
  <si>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</si>
  <si>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</si>
  <si>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</si>
  <si>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</si>
  <si>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</si>
  <si>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</si>
  <si>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</si>
  <si>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</si>
  <si>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</si>
  <si>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</si>
  <si>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</si>
  <si>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</si>
  <si>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</si>
  <si>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</si>
  <si>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</si>
  <si>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</si>
  <si>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</si>
  <si>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</si>
  <si>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</si>
  <si>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</si>
  <si>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</si>
  <si>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</si>
  <si>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</si>
  <si>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</si>
  <si>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</si>
  <si>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</si>
  <si>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</si>
  <si>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</si>
  <si>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</si>
  <si>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</si>
  <si>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</si>
  <si>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</si>
  <si>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</si>
  <si>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</si>
  <si>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</si>
  <si>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</si>
  <si>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</si>
  <si>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</si>
  <si>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</si>
  <si>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</si>
  <si>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</si>
  <si>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</si>
  <si>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</si>
  <si>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</si>
  <si>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</si>
  <si>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</si>
  <si>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</si>
  <si>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</si>
  <si>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</si>
  <si>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</si>
  <si>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</si>
  <si>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</si>
  <si>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</si>
  <si>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</si>
  <si>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</si>
  <si>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</si>
  <si>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</si>
  <si>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</si>
  <si>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</si>
  <si>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</si>
  <si>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</si>
  <si>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</si>
  <si>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</si>
  <si>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</si>
  <si>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</si>
  <si>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</si>
  <si>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</si>
  <si>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</si>
  <si>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</si>
  <si>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</si>
  <si>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</si>
  <si>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</si>
  <si>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</si>
  <si>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</si>
  <si>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</si>
  <si>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</si>
  <si>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</si>
  <si>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</si>
  <si>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</si>
  <si>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</si>
  <si>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</si>
  <si>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</si>
  <si>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</si>
  <si>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</si>
  <si>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</si>
  <si>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</si>
  <si>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</si>
  <si>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</si>
  <si>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</si>
  <si>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</si>
  <si>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</si>
  <si>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</si>
  <si>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</si>
  <si>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</si>
  <si>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</si>
  <si>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</si>
  <si>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</si>
  <si>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</si>
  <si>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</si>
  <si>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</si>
  <si>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</si>
  <si>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</si>
  <si>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</si>
  <si>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</si>
  <si>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</si>
  <si>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</si>
  <si>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</si>
  <si>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</si>
  <si>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</si>
  <si>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</si>
  <si>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</si>
  <si>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</si>
  <si>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</si>
  <si>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</si>
  <si>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</si>
  <si>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</si>
  <si>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</si>
  <si>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</si>
  <si>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</si>
  <si>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</si>
  <si>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</si>
  <si>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</si>
  <si>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</si>
  <si>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</si>
  <si>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</si>
  <si>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</si>
  <si>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</si>
  <si>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</si>
  <si>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</si>
  <si>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</si>
  <si>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</si>
  <si>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</si>
  <si>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</si>
  <si>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</si>
  <si>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</si>
  <si>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</si>
  <si>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</si>
  <si>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</si>
  <si>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</si>
  <si>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</si>
  <si>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</si>
  <si>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</si>
  <si>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</si>
  <si>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</si>
  <si>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</si>
  <si>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</si>
  <si>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</si>
  <si>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</si>
  <si>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</si>
  <si>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</si>
  <si>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</si>
  <si>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</si>
  <si>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</si>
  <si>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</si>
  <si>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</si>
  <si>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</si>
  <si>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</si>
  <si>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</si>
  <si>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</si>
  <si>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</si>
  <si>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</si>
  <si>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</si>
  <si>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</si>
  <si>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</si>
  <si>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</si>
  <si>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</si>
  <si>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</si>
  <si>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</si>
  <si>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</si>
  <si>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</si>
  <si>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</si>
  <si>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</si>
  <si>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</si>
  <si>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</si>
  <si>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</si>
  <si>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</si>
  <si>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</si>
  <si>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</si>
  <si>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</si>
  <si>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</si>
  <si>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</si>
  <si>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</si>
  <si>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</si>
  <si>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</si>
  <si>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</si>
  <si>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</si>
  <si>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</si>
  <si>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</si>
  <si>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</si>
  <si>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</si>
  <si>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</si>
  <si>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</si>
  <si>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</si>
  <si>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</si>
  <si>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</si>
  <si>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</si>
  <si>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</si>
  <si>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</si>
  <si>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</si>
  <si>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</si>
  <si>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</si>
  <si>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</si>
  <si>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</si>
  <si>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</si>
  <si>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</si>
  <si>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</si>
  <si>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</si>
  <si>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</si>
  <si>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</si>
  <si>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</si>
  <si>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</si>
  <si>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</si>
  <si>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</si>
  <si>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</si>
  <si>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</si>
  <si>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</si>
  <si>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</si>
  <si>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</si>
  <si>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</si>
  <si>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</si>
  <si>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</si>
  <si>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</si>
  <si>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</si>
  <si>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</si>
  <si>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</si>
  <si>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</si>
  <si>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</si>
  <si>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</si>
  <si>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</si>
  <si>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</si>
  <si>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</si>
  <si>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</si>
  <si>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</si>
  <si>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</si>
  <si>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</si>
  <si>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</si>
  <si>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</si>
  <si>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</si>
  <si>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</si>
  <si>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</si>
  <si>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</si>
  <si>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</si>
  <si>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</si>
  <si>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</si>
  <si>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</si>
  <si>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</si>
  <si>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</si>
  <si>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</si>
  <si>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</si>
  <si>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</si>
  <si>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</si>
  <si>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</si>
  <si>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</si>
  <si>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</si>
  <si>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</si>
  <si>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</si>
  <si>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</si>
  <si>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</si>
  <si>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</si>
  <si>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</si>
  <si>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</si>
  <si>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</si>
  <si>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</si>
  <si>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</si>
  <si>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</si>
  <si>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</si>
  <si>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</si>
  <si>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</si>
  <si>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</si>
  <si>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</si>
  <si>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</si>
  <si>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</si>
  <si>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</si>
  <si>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</si>
  <si>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</si>
  <si>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</si>
  <si>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</si>
  <si>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</si>
  <si>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</si>
  <si>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</si>
  <si>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</si>
  <si>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</si>
  <si>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</si>
  <si>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</si>
  <si>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</si>
  <si>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</si>
  <si>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</si>
  <si>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</si>
  <si>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</si>
  <si>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</si>
  <si>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</si>
  <si>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</si>
  <si>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</si>
  <si>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</si>
  <si>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</si>
  <si>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</si>
  <si>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</si>
  <si>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</si>
  <si>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</si>
  <si>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</si>
  <si>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</si>
  <si>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</si>
  <si>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</si>
  <si>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</si>
  <si>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</si>
  <si>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</si>
  <si>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</si>
  <si>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</si>
  <si>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</si>
  <si>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</si>
  <si>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</si>
  <si>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</si>
  <si>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</si>
  <si>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</si>
  <si>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</si>
  <si>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</si>
  <si>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</si>
  <si>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</si>
  <si>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</si>
  <si>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</si>
  <si>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</si>
  <si>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</si>
  <si>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</si>
  <si>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</si>
  <si>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</si>
  <si>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</si>
  <si>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</si>
  <si>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</si>
  <si>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</si>
  <si>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</si>
  <si>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</si>
  <si>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</si>
  <si>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</si>
  <si>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</si>
  <si>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</si>
  <si>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</si>
  <si>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</si>
  <si>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</si>
  <si>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</si>
  <si>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</si>
  <si>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</si>
  <si>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</si>
  <si>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</si>
  <si>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</si>
  <si>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</si>
  <si>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</si>
  <si>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</si>
  <si>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</si>
  <si>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</si>
  <si>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</si>
  <si>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</si>
  <si>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</si>
  <si>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</si>
  <si>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</si>
  <si>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</si>
  <si>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</si>
  <si>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</si>
  <si>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</si>
  <si>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</si>
  <si>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</si>
  <si>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</si>
  <si>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</si>
  <si>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</si>
  <si>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</si>
  <si>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</si>
  <si>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</si>
  <si>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</si>
  <si>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</si>
  <si>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</si>
  <si>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</si>
  <si>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</si>
  <si>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</si>
  <si>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</si>
  <si>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</si>
  <si>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</si>
  <si>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</si>
  <si>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</si>
  <si>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</si>
  <si>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</si>
  <si>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</si>
  <si>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</si>
  <si>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</si>
  <si>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</si>
  <si>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</si>
  <si>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</si>
  <si>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</si>
  <si>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</si>
  <si>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</si>
  <si>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</si>
  <si>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</si>
  <si>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</si>
  <si>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</si>
  <si>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</si>
  <si>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</si>
  <si>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</si>
  <si>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</si>
  <si>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</si>
  <si>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</si>
  <si>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</si>
  <si>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</si>
  <si>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</si>
  <si>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</si>
  <si>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</si>
  <si>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</si>
  <si>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</si>
  <si>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</si>
  <si>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</si>
  <si>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</si>
  <si>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</si>
  <si>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</si>
  <si>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</si>
  <si>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</si>
  <si>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</si>
  <si>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</si>
  <si>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</si>
  <si>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</si>
  <si>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</si>
  <si>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</si>
  <si>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</si>
  <si>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</si>
  <si>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</si>
  <si>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</si>
  <si>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</si>
  <si>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</si>
  <si>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</si>
  <si>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</si>
  <si>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</si>
  <si>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</si>
  <si>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</si>
  <si>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</si>
  <si>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</si>
  <si>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</si>
  <si>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</si>
  <si>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</si>
  <si>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</si>
  <si>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</si>
  <si>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</si>
  <si>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</si>
  <si>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</si>
  <si>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</si>
  <si>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</si>
  <si>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</si>
  <si>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</si>
  <si>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</si>
  <si>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</si>
  <si>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</si>
  <si>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</si>
  <si>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</si>
  <si>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</si>
  <si>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</si>
  <si>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</si>
  <si>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</si>
  <si>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</si>
  <si>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</si>
  <si>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</si>
  <si>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</si>
  <si>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</si>
  <si>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</si>
  <si>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</si>
  <si>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</si>
  <si>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</si>
  <si>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</si>
  <si>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</si>
  <si>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</si>
  <si>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</si>
  <si>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</si>
  <si>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</si>
  <si>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</si>
  <si>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</si>
  <si>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</si>
  <si>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</si>
  <si>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</si>
  <si>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</si>
  <si>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</si>
  <si>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</si>
  <si>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</si>
  <si>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</si>
  <si>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</si>
  <si>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</si>
  <si>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</si>
  <si>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</si>
  <si>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</si>
  <si>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</si>
  <si>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</si>
  <si>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</si>
  <si>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</si>
  <si>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</si>
  <si>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</si>
  <si>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</si>
  <si>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</si>
  <si>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</si>
  <si>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</si>
  <si>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</si>
  <si>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</si>
  <si>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</si>
  <si>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</si>
  <si>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</si>
  <si>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</si>
  <si>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</si>
  <si>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</si>
  <si>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</si>
  <si>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</si>
  <si>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</si>
  <si>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</si>
  <si>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</si>
  <si>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</si>
  <si>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</si>
  <si>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</si>
  <si>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</si>
  <si>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</si>
  <si>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</si>
  <si>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</si>
  <si>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</si>
  <si>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</si>
  <si>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</si>
  <si>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</si>
  <si>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</si>
  <si>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</si>
  <si>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</si>
  <si>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</si>
  <si>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</si>
  <si>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</si>
  <si>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</si>
  <si>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</si>
  <si>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</si>
  <si>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</si>
  <si>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</si>
  <si>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</si>
  <si>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</si>
  <si>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</si>
  <si>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</si>
  <si>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</si>
  <si>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</si>
  <si>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</si>
  <si>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</si>
  <si>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</si>
  <si>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</si>
  <si>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</si>
  <si>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</si>
  <si>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</si>
  <si>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</si>
  <si>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</si>
  <si>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</si>
  <si>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</si>
  <si>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</si>
  <si>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</si>
  <si>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</si>
  <si>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</si>
  <si>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</si>
  <si>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</si>
  <si>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</si>
  <si>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</si>
  <si>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</si>
  <si>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</si>
  <si>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</si>
  <si>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</si>
  <si>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</si>
  <si>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</si>
  <si>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</si>
  <si>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</si>
  <si>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</si>
  <si>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</si>
  <si>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</si>
  <si>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</si>
  <si>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</si>
  <si>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</si>
  <si>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</si>
  <si>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</si>
  <si>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</si>
  <si>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</si>
  <si>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</si>
  <si>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</si>
  <si>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</si>
  <si>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</si>
  <si>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</si>
  <si>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</si>
  <si>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</si>
  <si>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</si>
  <si>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</si>
  <si>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</si>
  <si>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</si>
  <si>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</si>
  <si>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</si>
  <si>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</si>
  <si>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</si>
  <si>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</si>
  <si>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</si>
  <si>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</si>
  <si>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</si>
  <si>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</si>
  <si>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</si>
  <si>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</si>
  <si>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</si>
  <si>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</si>
  <si>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</si>
  <si>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</si>
  <si>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</si>
  <si>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</si>
  <si>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</si>
  <si>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</si>
  <si>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</si>
  <si>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</si>
  <si>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</si>
  <si>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</si>
  <si>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</si>
  <si>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</si>
  <si>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</si>
  <si>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</si>
  <si>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</si>
  <si>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</si>
  <si>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</si>
  <si>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</si>
  <si>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</si>
  <si>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</si>
  <si>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</si>
  <si>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</si>
  <si>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</si>
  <si>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</si>
  <si>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</si>
  <si>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</si>
  <si>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</si>
  <si>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</si>
  <si>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</si>
  <si>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</si>
  <si>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</si>
  <si>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</si>
  <si>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</si>
  <si>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</si>
  <si>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</si>
  <si>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</si>
  <si>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</si>
  <si>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</si>
  <si>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</si>
  <si>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</si>
  <si>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</si>
  <si>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</si>
  <si>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</si>
  <si>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</si>
  <si>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</si>
  <si>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</si>
  <si>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</si>
  <si>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</si>
  <si>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</si>
  <si>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</si>
  <si>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</si>
  <si>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</si>
  <si>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</si>
  <si>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</si>
  <si>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</si>
  <si>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</si>
  <si>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</si>
  <si>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</si>
  <si>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</si>
  <si>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</si>
  <si>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</si>
  <si>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</si>
  <si>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</si>
  <si>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</si>
  <si>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</si>
  <si>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</si>
  <si>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</si>
  <si>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</si>
  <si>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</si>
  <si>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</si>
  <si>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</si>
  <si>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</si>
  <si>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</si>
  <si>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</si>
  <si>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</si>
  <si>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</si>
  <si>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</si>
  <si>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</si>
  <si>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</si>
  <si>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</si>
  <si>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</si>
  <si>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</si>
  <si>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</si>
  <si>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</si>
  <si>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</si>
  <si>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</si>
  <si>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</si>
  <si>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</si>
  <si>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</si>
  <si>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</si>
  <si>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</si>
  <si>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</si>
  <si>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</si>
  <si>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</si>
  <si>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</si>
  <si>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</si>
  <si>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</si>
  <si>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</si>
  <si>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</si>
  <si>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</si>
  <si>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</si>
  <si>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</si>
  <si>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</si>
  <si>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</si>
  <si>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</si>
  <si>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</si>
  <si>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</si>
  <si>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</si>
  <si>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</si>
  <si>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</si>
  <si>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</si>
  <si>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</si>
  <si>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</si>
  <si>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</si>
  <si>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</si>
  <si>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</si>
  <si>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</si>
  <si>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</si>
  <si>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</si>
  <si>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</si>
  <si>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</si>
  <si>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</si>
  <si>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</si>
  <si>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</si>
  <si>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</si>
  <si>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</si>
  <si>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</si>
  <si>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</si>
  <si>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</si>
  <si>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</si>
  <si>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</si>
  <si>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</si>
  <si>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</si>
  <si>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</si>
  <si>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</si>
  <si>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</si>
  <si>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</si>
  <si>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</si>
  <si>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</si>
  <si>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</si>
  <si>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</si>
  <si>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</si>
  <si>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</si>
  <si>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</si>
  <si>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</si>
  <si>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</si>
  <si>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</si>
  <si>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</si>
  <si>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</si>
  <si>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</si>
  <si>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</si>
  <si>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</si>
  <si>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</si>
  <si>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</si>
  <si>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</si>
  <si>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</si>
  <si>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</si>
  <si>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</si>
  <si>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</si>
  <si>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</si>
  <si>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</si>
  <si>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</si>
  <si>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</si>
  <si>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</si>
  <si>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</si>
  <si>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</si>
  <si>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</si>
  <si>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</si>
  <si>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</si>
  <si>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</si>
  <si>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</si>
  <si>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</si>
  <si>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</si>
  <si>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</si>
  <si>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</si>
  <si>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</si>
  <si>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</si>
  <si>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</si>
  <si>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</si>
  <si>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</si>
  <si>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</si>
  <si>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</si>
  <si>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</si>
  <si>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</si>
  <si>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</si>
  <si>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</si>
  <si>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</si>
  <si>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</si>
  <si>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</si>
  <si>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</si>
  <si>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</si>
  <si>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</si>
  <si>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</si>
  <si>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</si>
  <si>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</si>
  <si>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</si>
  <si>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</si>
  <si>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</si>
  <si>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</si>
  <si>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</si>
  <si>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</si>
  <si>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</si>
  <si>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</si>
  <si>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</si>
  <si>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</si>
  <si>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</si>
  <si>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</si>
  <si>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</si>
  <si>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</si>
  <si>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</si>
  <si>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</si>
  <si>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</si>
  <si>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</si>
  <si>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</si>
  <si>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</si>
  <si>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</si>
  <si>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</si>
  <si>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</si>
  <si>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</si>
  <si>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</si>
  <si>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</si>
  <si>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</si>
  <si>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</si>
  <si>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</si>
  <si>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</si>
  <si>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</si>
  <si>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</si>
  <si>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</si>
  <si>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</si>
  <si>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</si>
  <si>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</si>
  <si>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</si>
  <si>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</si>
  <si>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</si>
  <si>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</si>
  <si>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</si>
  <si>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</si>
  <si>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</si>
  <si>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</si>
  <si>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</si>
  <si>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</si>
  <si>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</si>
  <si>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</si>
  <si>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</si>
  <si>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</si>
  <si>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</si>
  <si>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</si>
  <si>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</si>
  <si>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</si>
  <si>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</si>
  <si>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</si>
  <si>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</si>
  <si>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</si>
  <si>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</si>
  <si>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</si>
  <si>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</si>
  <si>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</si>
  <si>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</si>
  <si>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</si>
  <si>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</si>
  <si>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</si>
  <si>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</si>
  <si>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</si>
  <si>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</si>
  <si>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</si>
  <si>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</si>
  <si>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</si>
  <si>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</si>
  <si>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</si>
  <si>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</si>
  <si>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</si>
  <si>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</si>
  <si>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</si>
  <si>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</si>
  <si>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</si>
  <si>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</si>
  <si>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</si>
  <si>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</si>
  <si>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</si>
  <si>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</si>
  <si>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</si>
  <si>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</si>
  <si>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</si>
  <si>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</si>
  <si>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</si>
  <si>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</si>
  <si>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</si>
  <si>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</si>
  <si>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</si>
  <si>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</si>
  <si>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</si>
  <si>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</si>
  <si>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</si>
  <si>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</si>
  <si>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</si>
  <si>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</si>
  <si>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</si>
  <si>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</si>
  <si>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</si>
  <si>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</si>
  <si>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</si>
  <si>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</si>
  <si>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</si>
  <si>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</si>
  <si>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</si>
  <si>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</si>
  <si>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</si>
  <si>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</si>
  <si>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</si>
  <si>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</si>
  <si>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</si>
  <si>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</si>
  <si>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</si>
  <si>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</si>
  <si>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</si>
  <si>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</si>
  <si>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</si>
  <si>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</si>
  <si>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</si>
  <si>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</si>
  <si>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</si>
  <si>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</si>
  <si>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</si>
  <si>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</si>
  <si>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</si>
  <si>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</si>
  <si>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</si>
  <si>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</si>
  <si>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</si>
  <si>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</si>
  <si>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</si>
  <si>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</si>
  <si>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</si>
  <si>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</si>
  <si>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</si>
  <si>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</si>
  <si>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</si>
  <si>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</si>
  <si>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</si>
  <si>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</si>
  <si>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</si>
  <si>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</si>
  <si>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</si>
  <si>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</si>
  <si>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</si>
  <si>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</si>
  <si>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</si>
  <si>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</si>
  <si>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</si>
  <si>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</si>
  <si>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</si>
  <si>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</si>
  <si>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</si>
  <si>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</si>
  <si>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</si>
  <si>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</si>
  <si>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</si>
  <si>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</si>
  <si>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</si>
  <si>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</si>
  <si>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</si>
  <si>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</si>
  <si>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</si>
  <si>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</si>
  <si>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</si>
  <si>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</si>
  <si>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</si>
  <si>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</si>
  <si>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</si>
  <si>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</si>
  <si>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</si>
  <si>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</si>
  <si>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</si>
  <si>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</si>
  <si>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</si>
  <si>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</si>
  <si>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</si>
  <si>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</si>
  <si>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</si>
  <si>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</si>
  <si>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</si>
  <si>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</si>
  <si>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</si>
  <si>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</si>
  <si>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</si>
  <si>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</si>
  <si>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</si>
  <si>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</si>
  <si>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</si>
  <si>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</si>
  <si>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</si>
  <si>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</si>
  <si>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</si>
  <si>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</si>
  <si>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</si>
  <si>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</si>
  <si>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</si>
  <si>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</si>
  <si>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</si>
  <si>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</si>
  <si>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</si>
  <si>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</si>
  <si>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</si>
  <si>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</si>
  <si>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</si>
  <si>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</si>
  <si>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</si>
  <si>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</si>
  <si>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</si>
  <si>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</si>
  <si>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</si>
  <si>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</si>
  <si>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</si>
  <si>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</si>
  <si>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</si>
  <si>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</si>
  <si>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</si>
  <si>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</si>
  <si>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</si>
  <si>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</si>
  <si>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</si>
  <si>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</si>
  <si>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</si>
  <si>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</si>
  <si>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</si>
  <si>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</si>
  <si>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</si>
  <si>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</si>
  <si>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</si>
  <si>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</si>
  <si>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</si>
  <si>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</si>
  <si>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</si>
  <si>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</si>
  <si>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</si>
  <si>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</si>
  <si>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</si>
  <si>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</si>
  <si>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</si>
  <si>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</si>
  <si>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</si>
  <si>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</si>
  <si>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</si>
  <si>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</si>
  <si>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</si>
  <si>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</si>
  <si>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</si>
  <si>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</si>
  <si>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</si>
  <si>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</si>
  <si>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</si>
  <si>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</si>
  <si>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</si>
  <si>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</si>
  <si>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</si>
  <si>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</si>
  <si>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</si>
  <si>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</si>
  <si>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</si>
  <si>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</si>
  <si>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</si>
  <si>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</si>
  <si>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</si>
  <si>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</si>
  <si>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</si>
  <si>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</si>
  <si>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</si>
  <si>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</si>
  <si>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</si>
  <si>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</si>
  <si>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</si>
  <si>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</si>
  <si>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</si>
  <si>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</si>
  <si>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</si>
  <si>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</si>
  <si>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</si>
  <si>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</si>
  <si>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</si>
  <si>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</si>
  <si>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</si>
  <si>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</si>
  <si>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</si>
  <si>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</si>
  <si>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</si>
  <si>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</si>
  <si>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</si>
  <si>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</si>
  <si>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</si>
  <si>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</si>
  <si>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</si>
  <si>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</si>
  <si>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</si>
  <si>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</si>
  <si>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</si>
  <si>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</si>
  <si>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</si>
  <si>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</si>
  <si>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</si>
  <si>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</si>
  <si>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</si>
  <si>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</si>
  <si>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</si>
  <si>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</si>
  <si>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</si>
  <si>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</si>
  <si>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</si>
  <si>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</si>
  <si>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</si>
  <si>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</si>
  <si>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</si>
  <si>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</si>
  <si>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</si>
  <si>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</si>
  <si>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</si>
  <si>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</si>
  <si>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</si>
  <si>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</si>
  <si>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</si>
  <si>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</si>
  <si>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</si>
  <si>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</si>
  <si>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</si>
  <si>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</si>
  <si>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</si>
  <si>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</si>
  <si>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</si>
  <si>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</si>
  <si>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</si>
  <si>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</si>
  <si>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</si>
  <si>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</si>
  <si>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</si>
  <si>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</si>
  <si>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</si>
  <si>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</si>
  <si>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</si>
  <si>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</si>
  <si>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</si>
  <si>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</si>
  <si>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</si>
  <si>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</si>
  <si>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</si>
  <si>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</si>
  <si>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</si>
  <si>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</si>
  <si>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</si>
  <si>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</si>
  <si>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</si>
  <si>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</si>
  <si>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</si>
  <si>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</si>
  <si>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</si>
  <si>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</si>
  <si>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</si>
  <si>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</si>
  <si>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</si>
  <si>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</si>
  <si>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</si>
  <si>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</si>
  <si>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</si>
  <si>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</si>
  <si>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</si>
  <si>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</si>
  <si>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</si>
  <si>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</si>
  <si>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</si>
  <si>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</si>
  <si>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</si>
  <si>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</si>
  <si>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</si>
  <si>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</si>
  <si>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</si>
  <si>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</si>
  <si>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</si>
  <si>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</si>
  <si>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</si>
  <si>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</si>
  <si>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</si>
  <si>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</si>
  <si>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</si>
  <si>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</si>
  <si>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</si>
  <si>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</si>
  <si>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</si>
  <si>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</si>
  <si>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</si>
  <si>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</si>
  <si>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</si>
  <si>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</si>
  <si>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</si>
  <si>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</si>
  <si>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</si>
  <si>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</si>
  <si>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</si>
  <si>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</si>
  <si>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</si>
  <si>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</si>
  <si>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</si>
  <si>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</si>
  <si>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</si>
  <si>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</si>
  <si>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</si>
  <si>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</si>
  <si>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</si>
  <si>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</si>
  <si>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</si>
  <si>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</si>
  <si>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</si>
  <si>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</si>
  <si>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</si>
  <si>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</si>
  <si>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</si>
  <si>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</si>
  <si>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</si>
  <si>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</si>
  <si>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</si>
  <si>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</si>
  <si>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</si>
  <si>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</si>
  <si>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</si>
  <si>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</si>
  <si>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</si>
  <si>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</si>
  <si>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</si>
  <si>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</si>
  <si>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</si>
  <si>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</si>
  <si>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</si>
  <si>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</si>
  <si>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</si>
  <si>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</si>
  <si>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</si>
  <si>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</si>
  <si>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</si>
  <si>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</si>
  <si>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</si>
  <si>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</si>
  <si>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</si>
  <si>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</si>
  <si>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</si>
  <si>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</si>
  <si>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</si>
  <si>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</si>
  <si>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</si>
  <si>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</si>
  <si>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</si>
  <si>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</si>
  <si>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</si>
  <si>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</si>
  <si>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</si>
  <si>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</si>
  <si>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</si>
  <si>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</si>
  <si>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</si>
  <si>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</si>
  <si>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</si>
  <si>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</si>
  <si>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</si>
  <si>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</si>
  <si>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</si>
  <si>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</si>
  <si>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</si>
  <si>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</si>
  <si>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</si>
  <si>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</si>
  <si>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</si>
  <si>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</si>
  <si>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</si>
  <si>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</si>
  <si>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</si>
  <si>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</si>
  <si>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</si>
  <si>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</si>
  <si>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</si>
  <si>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</si>
  <si>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</si>
  <si>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</si>
  <si>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</si>
  <si>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</si>
  <si>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</si>
  <si>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</si>
  <si>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</si>
  <si>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</si>
  <si>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</si>
  <si>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</si>
  <si>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</si>
  <si>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</si>
  <si>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</si>
  <si>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</si>
  <si>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</si>
  <si>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</si>
  <si>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</si>
  <si>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</si>
  <si>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</si>
  <si>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</si>
  <si>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</si>
  <si>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</si>
  <si>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</si>
  <si>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</si>
  <si>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</si>
  <si>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</si>
  <si>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</si>
  <si>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</si>
  <si>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</si>
  <si>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</si>
  <si>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</si>
  <si>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</si>
  <si>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</si>
  <si>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</si>
  <si>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</si>
  <si>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</si>
  <si>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</si>
  <si>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</si>
  <si>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</si>
  <si>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</si>
  <si>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</si>
  <si>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</si>
  <si>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</si>
  <si>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</si>
  <si>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</si>
  <si>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</si>
  <si>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</si>
  <si>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</si>
  <si>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</si>
  <si>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</si>
  <si>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</si>
  <si>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</si>
  <si>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</si>
  <si>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</si>
  <si>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</si>
  <si>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</si>
  <si>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</si>
  <si>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</si>
  <si>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</si>
  <si>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</si>
  <si>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</si>
  <si>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</si>
  <si>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</si>
  <si>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</si>
  <si>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</si>
  <si>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</si>
  <si>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</si>
  <si>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</si>
  <si>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</si>
  <si>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</si>
  <si>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</si>
  <si>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</si>
  <si>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</si>
  <si>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</si>
  <si>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</si>
  <si>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</si>
  <si>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</si>
  <si>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</si>
  <si>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</si>
  <si>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</si>
  <si>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</si>
  <si>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</si>
  <si>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</si>
  <si>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</si>
  <si>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</si>
  <si>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</si>
  <si>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</si>
  <si>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</si>
  <si>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</si>
  <si>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</si>
  <si>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</si>
  <si>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</si>
  <si>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</si>
  <si>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</si>
  <si>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</si>
  <si>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</si>
  <si>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</si>
  <si>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</si>
  <si>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</si>
  <si>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</si>
  <si>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</si>
  <si>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</si>
  <si>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</si>
  <si>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</si>
  <si>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</si>
  <si>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</si>
  <si>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</si>
  <si>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</si>
  <si>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</si>
  <si>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</si>
  <si>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</si>
  <si>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</si>
  <si>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</si>
  <si>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</si>
  <si>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</si>
  <si>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</si>
  <si>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</si>
  <si>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</si>
  <si>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</si>
  <si>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</si>
  <si>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</si>
  <si>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</si>
  <si>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</si>
  <si>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</si>
  <si>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</si>
  <si>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</si>
  <si>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</si>
  <si>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</si>
  <si>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</si>
  <si>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</si>
  <si>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</si>
  <si>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</si>
  <si>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</si>
  <si>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</si>
  <si>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</si>
  <si>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</si>
  <si>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</si>
  <si>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</si>
  <si>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</si>
  <si>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</si>
  <si>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</si>
  <si>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</si>
  <si>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</si>
  <si>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</si>
  <si>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</si>
  <si>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</si>
  <si>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</si>
  <si>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</si>
  <si>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</si>
  <si>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</si>
  <si>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</si>
  <si>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</si>
  <si>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</si>
  <si>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</si>
  <si>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</si>
  <si>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</si>
  <si>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</si>
  <si>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</si>
  <si>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</si>
  <si>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</si>
  <si>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</si>
  <si>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</si>
  <si>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</si>
  <si>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</si>
  <si>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</si>
  <si>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</si>
  <si>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</si>
  <si>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</si>
  <si>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</si>
  <si>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</si>
  <si>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</si>
  <si>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</si>
  <si>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</si>
  <si>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</si>
  <si>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</si>
  <si>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</si>
  <si>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</si>
  <si>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</si>
  <si>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</si>
  <si>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</si>
  <si>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</si>
  <si>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</si>
  <si>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</si>
  <si>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</si>
  <si>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</si>
  <si>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</si>
  <si>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</si>
  <si>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</si>
  <si>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</si>
  <si>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</si>
  <si>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</si>
  <si>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</si>
  <si>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</si>
  <si>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</si>
  <si>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</si>
  <si>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</si>
  <si>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</si>
  <si>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</si>
  <si>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</si>
  <si>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</si>
  <si>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</si>
  <si>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</si>
  <si>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</si>
  <si>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</si>
  <si>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</si>
  <si>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</si>
  <si>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</si>
  <si>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</si>
  <si>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</si>
  <si>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</si>
  <si>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</si>
  <si>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</si>
  <si>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</si>
  <si>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</si>
  <si>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</si>
  <si>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</si>
  <si>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</si>
  <si>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</si>
  <si>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</si>
  <si>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</si>
  <si>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</si>
  <si>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</si>
  <si>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</si>
  <si>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</si>
  <si>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</si>
  <si>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</si>
  <si>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</si>
  <si>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</si>
  <si>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</si>
  <si>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</si>
  <si>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</si>
  <si>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</si>
  <si>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</si>
  <si>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</si>
  <si>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</si>
  <si>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</si>
  <si>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</si>
  <si>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</si>
  <si>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</si>
  <si>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</si>
  <si>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</si>
  <si>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</si>
  <si>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</si>
  <si>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</si>
  <si>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</si>
  <si>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</si>
  <si>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</si>
  <si>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</si>
  <si>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</si>
  <si>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</si>
  <si>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</si>
  <si>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</si>
  <si>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</si>
  <si>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</si>
  <si>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</si>
  <si>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</si>
  <si>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</si>
  <si>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</si>
  <si>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</si>
  <si>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</si>
  <si>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</si>
  <si>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</si>
  <si>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</si>
  <si>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</si>
  <si>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</si>
  <si>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</si>
  <si>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</si>
  <si>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</si>
  <si>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</si>
  <si>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</si>
  <si>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</si>
  <si>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</si>
  <si>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</si>
  <si>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</si>
  <si>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</si>
  <si>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</si>
  <si>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</si>
  <si>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</si>
  <si>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</si>
  <si>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</si>
  <si>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</si>
  <si>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</si>
  <si>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</si>
  <si>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</si>
  <si>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</si>
  <si>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</si>
  <si>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</si>
  <si>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</si>
  <si>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</si>
  <si>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</si>
  <si>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</si>
  <si>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</si>
  <si>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</si>
  <si>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</si>
  <si>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</si>
  <si>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</si>
  <si>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</si>
  <si>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</si>
  <si>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</si>
  <si>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</si>
  <si>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</si>
  <si>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</si>
  <si>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</si>
  <si>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</si>
  <si>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</si>
  <si>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</si>
  <si>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</si>
  <si>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</si>
  <si>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</si>
  <si>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</si>
  <si>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</si>
  <si>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</si>
  <si>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</si>
  <si>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</si>
  <si>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</si>
  <si>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</si>
  <si>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</si>
  <si>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</si>
  <si>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</si>
  <si>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</si>
  <si>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</si>
  <si>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</si>
  <si>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</si>
  <si>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</si>
  <si>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</si>
  <si>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</si>
  <si>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</si>
  <si>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</si>
  <si>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</si>
  <si>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</si>
  <si>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</si>
  <si>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</si>
  <si>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</si>
  <si>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</si>
  <si>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</si>
  <si>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</si>
  <si>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</si>
  <si>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</si>
  <si>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</si>
  <si>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</si>
  <si>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</si>
  <si>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</si>
  <si>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</si>
  <si>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</si>
  <si>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</si>
  <si>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</si>
  <si>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</si>
  <si>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</si>
  <si>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</si>
  <si>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</si>
  <si>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</si>
  <si>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</si>
  <si>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</si>
  <si>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</si>
  <si>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</si>
  <si>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</si>
  <si>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</si>
  <si>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</si>
  <si>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</si>
  <si>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</si>
  <si>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</si>
  <si>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</si>
  <si>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</si>
  <si>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</si>
  <si>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</si>
  <si>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</si>
  <si>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</si>
  <si>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</si>
  <si>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</si>
  <si>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</si>
  <si>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</si>
  <si>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</si>
  <si>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</si>
  <si>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</si>
  <si>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</si>
  <si>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</si>
  <si>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</si>
  <si>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</si>
  <si>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</si>
  <si>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</si>
  <si>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</si>
  <si>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</si>
  <si>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</si>
  <si>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</si>
  <si>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</si>
  <si>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</si>
  <si>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</si>
  <si>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</si>
  <si>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</si>
  <si>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</si>
  <si>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</si>
  <si>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</si>
  <si>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</si>
  <si>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</si>
  <si>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</si>
  <si>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</si>
  <si>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</si>
  <si>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</si>
  <si>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</si>
  <si>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</si>
  <si>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</si>
  <si>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</si>
  <si>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</si>
  <si>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</si>
  <si>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</si>
  <si>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</si>
  <si>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</si>
  <si>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</si>
  <si>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</si>
  <si>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</si>
  <si>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</si>
  <si>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</si>
  <si>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</si>
  <si>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</si>
  <si>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</si>
  <si>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</si>
  <si>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</si>
  <si>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</si>
  <si>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</si>
  <si>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</si>
  <si>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</si>
  <si>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</si>
  <si>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</si>
  <si>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</si>
  <si>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</si>
  <si>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</si>
  <si>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</si>
  <si>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</si>
  <si>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</si>
  <si>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</si>
  <si>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</si>
  <si>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</si>
  <si>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</si>
  <si>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</si>
  <si>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</si>
  <si>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</si>
  <si>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</si>
  <si>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</si>
  <si>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</si>
  <si>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</si>
  <si>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</si>
  <si>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</si>
  <si>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</si>
  <si>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</si>
  <si>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</si>
  <si>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</si>
  <si>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</si>
  <si>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</si>
  <si>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</si>
  <si>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</si>
  <si>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</si>
  <si>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</si>
  <si>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</si>
  <si>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</si>
  <si>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</si>
  <si>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</si>
  <si>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</si>
  <si>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</si>
  <si>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</si>
  <si>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</si>
  <si>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</si>
  <si>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</si>
  <si>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</si>
  <si>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</si>
  <si>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</si>
  <si>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</si>
  <si>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</si>
  <si>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</si>
  <si>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</si>
  <si>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</si>
  <si>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</si>
  <si>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</si>
  <si>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</si>
  <si>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</si>
  <si>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</si>
  <si>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</si>
  <si>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</si>
  <si>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</si>
  <si>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</si>
  <si>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</si>
  <si>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</si>
  <si>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</si>
  <si>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</si>
  <si>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</si>
  <si>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</si>
  <si>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</si>
  <si>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</si>
  <si>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</si>
  <si>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</si>
  <si>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</si>
  <si>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</si>
  <si>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</si>
  <si>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</si>
  <si>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</si>
  <si>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</si>
  <si>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</si>
  <si>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</si>
  <si>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</si>
  <si>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</si>
  <si>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</si>
  <si>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</si>
  <si>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</si>
  <si>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</si>
  <si>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</si>
  <si>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</si>
  <si>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</si>
  <si>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</si>
  <si>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</si>
  <si>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</si>
  <si>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</si>
  <si>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</si>
  <si>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</si>
  <si>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</si>
  <si>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</si>
  <si>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</si>
  <si>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</si>
  <si>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</si>
  <si>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</si>
  <si>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</si>
  <si>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</si>
  <si>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</si>
  <si>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</si>
  <si>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</si>
  <si>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</si>
  <si>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</si>
  <si>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</si>
  <si>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</si>
  <si>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</si>
  <si>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</si>
  <si>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</si>
  <si>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</si>
  <si>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</si>
  <si>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</si>
  <si>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</si>
  <si>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</si>
  <si>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</si>
  <si>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</si>
  <si>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</si>
  <si>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</si>
  <si>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</si>
  <si>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</si>
  <si>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</si>
  <si>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</si>
  <si>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</si>
  <si>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</si>
  <si>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</si>
  <si>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</si>
  <si>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</si>
  <si>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</si>
  <si>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</si>
  <si>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</si>
  <si>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</si>
  <si>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</si>
  <si>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</si>
  <si>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</si>
  <si>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</si>
  <si>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</si>
  <si>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</si>
  <si>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</si>
  <si>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</si>
  <si>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</si>
  <si>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</si>
  <si>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</si>
  <si>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</si>
  <si>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</si>
  <si>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</si>
  <si>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</si>
  <si>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</si>
  <si>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</si>
  <si>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</si>
  <si>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</si>
  <si>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</si>
  <si>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</si>
  <si>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</si>
  <si>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</si>
  <si>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</si>
  <si>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</si>
  <si>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</si>
  <si>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</si>
  <si>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</si>
  <si>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</si>
  <si>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</si>
  <si>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</si>
  <si>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</si>
  <si>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</si>
  <si>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</si>
  <si>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</si>
  <si>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</si>
  <si>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</si>
  <si>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</si>
  <si>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</si>
  <si>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</si>
  <si>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</si>
  <si>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</si>
  <si>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</si>
  <si>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</si>
  <si>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</si>
  <si>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</si>
  <si>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</si>
  <si>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</si>
  <si>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</si>
  <si>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</si>
  <si>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</si>
  <si>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</si>
  <si>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</si>
  <si>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</si>
  <si>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</si>
  <si>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</si>
  <si>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</si>
  <si>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</si>
  <si>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</si>
  <si>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</si>
  <si>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</si>
  <si>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</si>
  <si>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</si>
  <si>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</si>
  <si>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</si>
  <si>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</si>
  <si>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</si>
  <si>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</si>
  <si>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</si>
  <si>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</si>
  <si>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</si>
  <si>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</si>
  <si>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</si>
  <si>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</si>
  <si>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</si>
  <si>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</si>
  <si>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</si>
  <si>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</si>
  <si>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</si>
  <si>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</si>
  <si>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</si>
  <si>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</si>
  <si>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</si>
  <si>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</si>
  <si>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</si>
  <si>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</si>
  <si>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</si>
  <si>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</si>
  <si>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</si>
  <si>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</si>
  <si>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</si>
  <si>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</si>
  <si>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</si>
  <si>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</si>
  <si>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</si>
  <si>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</si>
  <si>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</si>
  <si>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</si>
  <si>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</si>
  <si>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</si>
  <si>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</si>
  <si>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</si>
  <si>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</si>
  <si>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</si>
  <si>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</si>
  <si>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</si>
  <si>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</si>
  <si>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</si>
  <si>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</si>
  <si>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</si>
  <si>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</si>
  <si>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</si>
  <si>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</si>
  <si>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</si>
  <si>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</si>
  <si>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</si>
  <si>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</si>
  <si>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</si>
  <si>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</si>
  <si>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</si>
  <si>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</si>
  <si>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</si>
  <si>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</si>
  <si>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</si>
  <si>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</si>
  <si>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</si>
  <si>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</si>
  <si>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</si>
  <si>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</si>
  <si>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</si>
  <si>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</si>
  <si>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</si>
  <si>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</si>
  <si>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</si>
  <si>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</si>
  <si>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</si>
  <si>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</si>
  <si>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</si>
  <si>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</si>
  <si>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</si>
  <si>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</si>
  <si>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</si>
  <si>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</si>
  <si>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</si>
  <si>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</si>
  <si>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</si>
  <si>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</si>
  <si>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</si>
  <si>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</si>
  <si>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</si>
  <si>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</si>
  <si>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</si>
  <si>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</si>
  <si>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</si>
  <si>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</si>
  <si>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</si>
  <si>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</si>
  <si>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</si>
  <si>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</si>
  <si>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</si>
  <si>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</si>
  <si>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</si>
  <si>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</si>
  <si>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</si>
  <si>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</si>
  <si>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</si>
  <si>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</si>
  <si>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</si>
  <si>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</si>
  <si>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</si>
  <si>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</si>
  <si>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</si>
  <si>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</si>
  <si>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</si>
  <si>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</si>
  <si>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</si>
  <si>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</si>
  <si>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</si>
  <si>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</si>
  <si>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</si>
  <si>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</si>
  <si>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</si>
  <si>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</si>
  <si>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</si>
  <si>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</si>
  <si>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</si>
  <si>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</si>
  <si>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</si>
  <si>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</si>
  <si>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</si>
  <si>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</si>
  <si>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</si>
  <si>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</si>
  <si>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</si>
  <si>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</si>
  <si>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</si>
  <si>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</si>
  <si>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</si>
  <si>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</si>
  <si>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</si>
  <si>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</si>
  <si>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</si>
  <si>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</si>
  <si>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</si>
  <si>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</si>
  <si>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</si>
  <si>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</si>
  <si>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</si>
  <si>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</si>
  <si>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</si>
  <si>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</si>
  <si>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</si>
  <si>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</si>
  <si>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</si>
  <si>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</si>
  <si>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</si>
  <si>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</si>
  <si>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</si>
  <si>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</si>
  <si>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</si>
  <si>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</si>
  <si>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</si>
  <si>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</si>
  <si>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</si>
  <si>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</si>
  <si>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</si>
  <si>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</si>
  <si>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</si>
  <si>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</si>
  <si>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</si>
  <si>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</si>
  <si>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</si>
  <si>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</si>
  <si>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</si>
  <si>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</si>
  <si>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</si>
  <si>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</si>
  <si>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</si>
  <si>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</si>
  <si>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</si>
  <si>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</si>
  <si>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</si>
  <si>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</si>
  <si>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</si>
  <si>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</si>
  <si>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</si>
  <si>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</si>
  <si>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</si>
  <si>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</si>
  <si>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</si>
  <si>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</si>
  <si>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</si>
  <si>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</si>
  <si>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</si>
  <si>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</si>
  <si>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</si>
  <si>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</si>
  <si>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</si>
  <si>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</si>
  <si>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</si>
  <si>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</si>
  <si>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</si>
  <si>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</si>
  <si>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</si>
  <si>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</si>
  <si>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</si>
  <si>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</si>
  <si>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</si>
  <si>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</si>
  <si>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</si>
  <si>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</si>
  <si>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</si>
  <si>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</si>
  <si>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</si>
  <si>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</si>
  <si>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</si>
  <si>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</si>
  <si>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</si>
  <si>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</si>
  <si>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</si>
  <si>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</si>
  <si>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</si>
  <si>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</si>
  <si>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</si>
  <si>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</si>
  <si>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</si>
  <si>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</si>
  <si>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</si>
  <si>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</si>
  <si>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</si>
  <si>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</si>
  <si>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</si>
  <si>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</si>
  <si>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</si>
  <si>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</si>
  <si>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</si>
  <si>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</si>
  <si>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</si>
  <si>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</si>
  <si>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</si>
  <si>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</si>
  <si>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</si>
  <si>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</si>
  <si>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</si>
  <si>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</si>
  <si>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</si>
  <si>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</si>
  <si>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</si>
  <si>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</si>
  <si>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</si>
  <si>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</si>
  <si>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</si>
  <si>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</si>
  <si>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</si>
  <si>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</si>
  <si>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</si>
  <si>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</si>
  <si>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</si>
  <si>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</si>
  <si>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</si>
  <si>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</si>
  <si>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</si>
  <si>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</si>
  <si>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</si>
  <si>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</si>
  <si>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</si>
  <si>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</si>
  <si>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</si>
  <si>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</si>
  <si>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</si>
  <si>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</si>
  <si>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</si>
  <si>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</si>
  <si>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</si>
  <si>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</si>
  <si>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</si>
  <si>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</si>
  <si>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</si>
  <si>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</si>
  <si>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</si>
  <si>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</si>
  <si>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</si>
  <si>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</si>
  <si>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</si>
  <si>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</si>
  <si>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</si>
  <si>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</si>
  <si>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</si>
  <si>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</si>
  <si>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</si>
  <si>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</si>
  <si>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</si>
  <si>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</si>
  <si>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</si>
  <si>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</si>
  <si>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</si>
  <si>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</si>
  <si>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</si>
  <si>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</si>
  <si>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</si>
  <si>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</si>
  <si>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</si>
  <si>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</si>
  <si>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</si>
  <si>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</si>
  <si>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</si>
  <si>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</si>
  <si>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</si>
  <si>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</si>
  <si>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</si>
  <si>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</si>
  <si>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</si>
  <si>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</si>
  <si>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</si>
  <si>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</si>
  <si>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</si>
  <si>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</si>
  <si>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</si>
  <si>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</si>
  <si>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</si>
  <si>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</si>
  <si>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</si>
  <si>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</si>
  <si>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</si>
  <si>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</si>
  <si>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</si>
  <si>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</si>
  <si>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</si>
  <si>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</si>
  <si>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</si>
  <si>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</si>
  <si>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</si>
  <si>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</si>
  <si>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</si>
  <si>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</si>
  <si>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</si>
  <si>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</si>
  <si>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</si>
  <si>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</si>
  <si>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</si>
  <si>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</si>
  <si>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</si>
  <si>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</si>
  <si>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</si>
  <si>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</si>
  <si>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</si>
  <si>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</si>
  <si>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</si>
  <si>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</si>
  <si>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</si>
  <si>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</si>
  <si>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</si>
  <si>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</si>
  <si>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</si>
  <si>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</si>
  <si>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</si>
  <si>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</si>
  <si>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</si>
  <si>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</si>
  <si>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</si>
  <si>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</si>
  <si>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</si>
  <si>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</si>
  <si>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</si>
  <si>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</si>
  <si>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</si>
  <si>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</si>
  <si>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</si>
  <si>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</si>
  <si>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</si>
  <si>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</si>
  <si>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</si>
  <si>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</si>
  <si>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</si>
  <si>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</si>
  <si>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</si>
  <si>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</si>
  <si>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</si>
  <si>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</si>
  <si>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</si>
  <si>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</si>
  <si>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</si>
  <si>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</si>
  <si>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</si>
  <si>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</si>
  <si>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</si>
  <si>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</si>
  <si>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</si>
  <si>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</si>
  <si>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</si>
  <si>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</si>
  <si>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</si>
  <si>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</si>
  <si>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</si>
  <si>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</si>
  <si>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</si>
  <si>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</si>
  <si>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</si>
  <si>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</si>
  <si>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</si>
  <si>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</si>
  <si>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</si>
  <si>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</si>
  <si>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</si>
  <si>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</si>
  <si>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</si>
  <si>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</si>
  <si>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</si>
  <si>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</si>
  <si>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</si>
  <si>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</si>
  <si>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</si>
  <si>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</si>
  <si>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</si>
  <si>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</si>
  <si>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</si>
  <si>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</si>
  <si>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</si>
  <si>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</si>
  <si>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</si>
  <si>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</si>
  <si>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</si>
  <si>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</si>
  <si>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</si>
  <si>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</si>
  <si>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</si>
  <si>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</si>
  <si>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</si>
  <si>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</si>
  <si>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</si>
  <si>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</si>
  <si>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</si>
  <si>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</si>
  <si>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</si>
  <si>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</si>
  <si>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</si>
  <si>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</si>
  <si>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</si>
  <si>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</si>
  <si>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</si>
  <si>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</si>
  <si>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</si>
  <si>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</si>
  <si>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</si>
  <si>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</si>
  <si>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</si>
  <si>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</si>
  <si>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</si>
  <si>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</si>
  <si>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</si>
  <si>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</si>
  <si>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</si>
  <si>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</si>
  <si>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</si>
  <si>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</si>
  <si>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</si>
  <si>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</si>
  <si>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</si>
  <si>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</si>
  <si>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</si>
  <si>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</si>
  <si>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</si>
  <si>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</si>
  <si>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</si>
  <si>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</si>
  <si>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</si>
  <si>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</si>
  <si>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</si>
  <si>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</si>
  <si>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</si>
  <si>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</si>
  <si>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</si>
  <si>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</si>
  <si>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</si>
  <si>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</si>
  <si>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</si>
  <si>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</si>
  <si>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</si>
  <si>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</si>
  <si>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</si>
  <si>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</si>
  <si>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</si>
  <si>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</si>
  <si>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</si>
  <si>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</si>
  <si>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</si>
  <si>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</si>
  <si>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</si>
  <si>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</si>
  <si>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</si>
  <si>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</si>
  <si>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</si>
  <si>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</si>
  <si>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</si>
  <si>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</si>
  <si>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</si>
  <si>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</si>
  <si>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</si>
  <si>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</si>
  <si>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</si>
  <si>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</si>
  <si>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</si>
  <si>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</si>
  <si>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</si>
  <si>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</si>
  <si>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</si>
  <si>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</si>
  <si>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</si>
  <si>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</si>
  <si>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</si>
  <si>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</si>
  <si>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</si>
  <si>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</si>
  <si>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</si>
  <si>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</si>
  <si>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</si>
  <si>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</si>
  <si>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</si>
  <si>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</si>
  <si>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</si>
  <si>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</si>
  <si>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</si>
  <si>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</si>
  <si>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</si>
  <si>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</si>
  <si>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</si>
  <si>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</si>
  <si>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</si>
  <si>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</si>
  <si>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</si>
  <si>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</si>
  <si>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</si>
  <si>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</si>
  <si>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</si>
  <si>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</si>
  <si>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</si>
  <si>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</si>
  <si>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</si>
  <si>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</si>
  <si>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</si>
  <si>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</si>
  <si>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</si>
  <si>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</si>
  <si>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</si>
  <si>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</si>
  <si>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</si>
  <si>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</si>
  <si>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</si>
  <si>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</si>
  <si>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</si>
  <si>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</si>
  <si>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</si>
  <si>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</si>
  <si>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</si>
  <si>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</si>
  <si>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</si>
  <si>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</si>
  <si>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</si>
  <si>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</si>
  <si>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</si>
  <si>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</si>
  <si>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</si>
  <si>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</si>
  <si>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</si>
  <si>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</si>
  <si>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</si>
  <si>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</si>
  <si>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</si>
  <si>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</si>
  <si>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</si>
  <si>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</si>
  <si>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</si>
  <si>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</si>
  <si>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</si>
  <si>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</si>
  <si>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</si>
  <si>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</si>
  <si>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</si>
  <si>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</si>
  <si>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</si>
  <si>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</si>
  <si>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</si>
  <si>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</si>
  <si>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</si>
  <si>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</si>
  <si>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</si>
  <si>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</si>
  <si>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</si>
  <si>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</si>
  <si>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</si>
  <si>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</si>
  <si>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</si>
  <si>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</si>
  <si>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</si>
  <si>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</si>
  <si>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</si>
  <si>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</si>
  <si>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</si>
  <si>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</si>
  <si>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</si>
  <si>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</si>
  <si>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</si>
  <si>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</si>
  <si>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</si>
  <si>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</si>
  <si>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</si>
  <si>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</si>
  <si>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</si>
  <si>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</si>
  <si>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</si>
  <si>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</si>
  <si>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</si>
  <si>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</si>
  <si>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</si>
  <si>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</si>
  <si>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</si>
  <si>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</si>
  <si>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</si>
  <si>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</si>
  <si>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</si>
  <si>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</si>
  <si>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</si>
  <si>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</si>
  <si>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</si>
  <si>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</si>
  <si>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</si>
  <si>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</si>
  <si>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</si>
  <si>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</si>
  <si>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</si>
  <si>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</si>
  <si>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</si>
  <si>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</si>
  <si>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</si>
  <si>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</si>
  <si>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</si>
  <si>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</si>
  <si>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</si>
  <si>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</si>
  <si>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</si>
  <si>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</si>
  <si>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</si>
  <si>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</si>
  <si>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</si>
  <si>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</si>
  <si>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</si>
  <si>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</si>
  <si>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</si>
  <si>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</si>
  <si>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</si>
  <si>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</si>
  <si>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</si>
  <si>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</si>
  <si>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</si>
  <si>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</si>
  <si>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</si>
  <si>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</si>
  <si>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</si>
  <si>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</si>
  <si>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</si>
  <si>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</si>
  <si>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</si>
  <si>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</si>
  <si>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</si>
  <si>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</si>
  <si>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</si>
  <si>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</si>
  <si>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</si>
  <si>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</si>
  <si>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</si>
  <si>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</si>
  <si>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</si>
  <si>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</si>
  <si>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</si>
  <si>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</si>
  <si>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</si>
  <si>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</si>
  <si>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</si>
  <si>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</si>
  <si>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</si>
  <si>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</si>
  <si>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</si>
  <si>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</si>
  <si>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</si>
  <si>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</si>
  <si>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</si>
  <si>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</si>
  <si>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</si>
  <si>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</si>
  <si>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</si>
  <si>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</si>
  <si>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</si>
  <si>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</si>
  <si>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</si>
  <si>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</si>
  <si>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</si>
  <si>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</si>
  <si>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</si>
  <si>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</si>
  <si>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</si>
  <si>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</si>
  <si>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</si>
  <si>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</si>
  <si>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</si>
  <si>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</si>
  <si>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</si>
  <si>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</si>
  <si>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</si>
  <si>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</si>
  <si>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</si>
  <si>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</si>
  <si>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</si>
  <si>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</si>
  <si>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</si>
  <si>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</si>
  <si>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</si>
  <si>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</si>
  <si>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</si>
  <si>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</si>
  <si>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</si>
  <si>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</si>
  <si>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</si>
  <si>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</si>
  <si>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</si>
  <si>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</si>
  <si>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</si>
  <si>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</si>
  <si>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</si>
  <si>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</si>
  <si>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</si>
  <si>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</si>
  <si>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</si>
  <si>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</si>
  <si>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</si>
  <si>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</si>
  <si>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</si>
  <si>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</si>
  <si>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</si>
  <si>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</si>
  <si>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</si>
  <si>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</si>
  <si>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</si>
  <si>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</si>
  <si>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</si>
  <si>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</si>
  <si>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</si>
  <si>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</si>
  <si>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</si>
  <si>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</si>
  <si>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</si>
  <si>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</si>
  <si>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</si>
  <si>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</si>
  <si>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</si>
  <si>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</si>
  <si>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</si>
  <si>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</si>
  <si>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</si>
  <si>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</si>
  <si>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</si>
  <si>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</si>
  <si>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</si>
  <si>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</si>
  <si>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</si>
  <si>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</si>
  <si>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</si>
  <si>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</si>
  <si>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</si>
  <si>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</si>
  <si>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</si>
  <si>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</si>
  <si>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</si>
  <si>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</si>
  <si>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</si>
  <si>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</si>
  <si>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</si>
  <si>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</si>
  <si>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</si>
  <si>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</si>
  <si>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</si>
  <si>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</si>
  <si>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</si>
  <si>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</si>
  <si>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</si>
  <si>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</si>
  <si>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</si>
  <si>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</si>
  <si>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</si>
  <si>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</si>
  <si>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</si>
  <si>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</si>
  <si>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</si>
  <si>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</si>
  <si>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</si>
  <si>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</si>
  <si>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</si>
  <si>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</si>
  <si>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</si>
  <si>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</si>
  <si>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</si>
  <si>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</si>
  <si>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</si>
  <si>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</si>
  <si>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</si>
  <si>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</si>
  <si>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</si>
  <si>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</si>
  <si>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</si>
  <si>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</si>
  <si>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</si>
  <si>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</si>
  <si>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</si>
  <si>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</si>
  <si>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</si>
  <si>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</si>
  <si>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</si>
  <si>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</si>
  <si>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</si>
  <si>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</si>
  <si>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</si>
  <si>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</si>
  <si>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</si>
  <si>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</si>
  <si>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</si>
  <si>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</si>
  <si>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</si>
  <si>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</si>
  <si>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</si>
  <si>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</si>
  <si>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</si>
  <si>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</si>
  <si>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</si>
  <si>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</si>
  <si>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</si>
  <si>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</si>
  <si>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</si>
  <si>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</si>
  <si>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</si>
  <si>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</si>
  <si>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</si>
  <si>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</si>
  <si>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</si>
  <si>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</si>
  <si>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</si>
  <si>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</si>
  <si>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</si>
  <si>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</si>
  <si>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</si>
  <si>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</si>
  <si>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</si>
  <si>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</si>
  <si>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</si>
  <si>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</si>
  <si>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</si>
  <si>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</si>
  <si>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</si>
  <si>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</si>
  <si>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</si>
  <si>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</si>
  <si>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</si>
  <si>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</si>
  <si>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</si>
  <si>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</si>
  <si>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</si>
  <si>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</si>
  <si>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</si>
  <si>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</si>
  <si>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</si>
  <si>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</si>
  <si>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</si>
  <si>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</si>
  <si>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</si>
  <si>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</si>
  <si>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</si>
  <si>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</si>
  <si>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</si>
  <si>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</si>
  <si>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</si>
  <si>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</si>
  <si>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</si>
  <si>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</si>
  <si>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</si>
  <si>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</si>
  <si>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</si>
  <si>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</si>
  <si>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</si>
  <si>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</si>
  <si>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</si>
  <si>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</si>
  <si>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</si>
  <si>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</si>
  <si>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</si>
  <si>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</si>
  <si>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</si>
  <si>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</si>
  <si>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</si>
  <si>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</si>
  <si>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</si>
  <si>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</si>
  <si>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</si>
  <si>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</si>
  <si>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</si>
  <si>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</si>
  <si>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</si>
  <si>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</si>
  <si>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</si>
  <si>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</si>
  <si>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</si>
  <si>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</si>
  <si>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</si>
  <si>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</si>
  <si>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</si>
  <si>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</si>
  <si>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</si>
  <si>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</si>
  <si>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</si>
  <si>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</si>
  <si>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</si>
  <si>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</si>
  <si>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</si>
  <si>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</si>
  <si>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</si>
  <si>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</si>
  <si>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</si>
  <si>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</si>
  <si>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</si>
  <si>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</si>
  <si>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</si>
  <si>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</si>
  <si>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</si>
  <si>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</si>
  <si>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</si>
  <si>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</si>
  <si>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</si>
  <si>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</si>
  <si>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</si>
  <si>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</si>
  <si>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</si>
  <si>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</si>
  <si>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</si>
  <si>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</si>
  <si>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</si>
  <si>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</si>
  <si>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</si>
  <si>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</si>
  <si>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</si>
  <si>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</si>
  <si>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</si>
  <si>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</si>
  <si>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</si>
  <si>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</si>
  <si>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</si>
  <si>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</si>
  <si>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</si>
  <si>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</si>
  <si>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</si>
  <si>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</si>
  <si>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</si>
  <si>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</si>
  <si>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</si>
  <si>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</si>
  <si>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</si>
  <si>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</si>
  <si>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</si>
  <si>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</si>
  <si>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</si>
  <si>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</si>
  <si>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</si>
  <si>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</si>
  <si>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</si>
  <si>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</si>
  <si>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</si>
  <si>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</si>
  <si>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</si>
  <si>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</si>
  <si>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</si>
  <si>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</si>
  <si>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</si>
  <si>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</si>
  <si>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</si>
  <si>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</si>
  <si>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</si>
  <si>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</si>
  <si>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</si>
  <si>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</si>
  <si>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</si>
  <si>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</si>
  <si>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</si>
  <si>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</si>
  <si>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</si>
  <si>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</si>
  <si>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</si>
  <si>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</si>
  <si>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</si>
  <si>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</si>
  <si>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</si>
  <si>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</si>
  <si>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</si>
  <si>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</si>
  <si>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</si>
  <si>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</si>
  <si>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</si>
  <si>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</si>
  <si>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</si>
  <si>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</si>
  <si>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</si>
  <si>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</si>
  <si>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</si>
  <si>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</si>
  <si>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</si>
  <si>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</si>
  <si>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</si>
  <si>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</si>
  <si>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</si>
  <si>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</si>
  <si>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</si>
  <si>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</si>
  <si>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</si>
  <si>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</si>
  <si>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</si>
  <si>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</si>
  <si>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</si>
  <si>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</si>
  <si>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</si>
  <si>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</si>
  <si>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</si>
  <si>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</si>
  <si>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</si>
  <si>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</si>
  <si>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</si>
  <si>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</si>
  <si>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</si>
  <si>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</si>
  <si>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</si>
  <si>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</si>
  <si>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</si>
  <si>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</si>
  <si>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</si>
  <si>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</si>
  <si>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</si>
  <si>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</si>
  <si>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</si>
  <si>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</si>
  <si>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</si>
  <si>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</si>
  <si>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</si>
  <si>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</si>
  <si>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</si>
  <si>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</si>
  <si>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</si>
  <si>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</si>
  <si>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</si>
  <si>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</si>
  <si>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</si>
  <si>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</si>
  <si>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</si>
  <si>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</si>
  <si>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</si>
  <si>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</si>
  <si>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</si>
  <si>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</si>
  <si>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</si>
  <si>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</si>
  <si>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</si>
  <si>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</si>
  <si>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</si>
  <si>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</si>
  <si>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</si>
  <si>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</si>
  <si>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</si>
  <si>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</si>
  <si>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</si>
  <si>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</si>
  <si>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</si>
  <si>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</si>
  <si>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</si>
  <si>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</si>
  <si>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</si>
  <si>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</si>
  <si>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</si>
  <si>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</si>
  <si>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</si>
  <si>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</si>
  <si>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</si>
  <si>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</si>
  <si>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</si>
  <si>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</si>
  <si>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</si>
  <si>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</si>
  <si>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</si>
  <si>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</si>
  <si>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</si>
  <si>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</si>
  <si>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</si>
  <si>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</si>
  <si>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</si>
  <si>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</si>
  <si>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</si>
  <si>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</si>
  <si>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</si>
  <si>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</si>
  <si>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</si>
  <si>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</si>
  <si>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</si>
  <si>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</si>
  <si>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</si>
  <si>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</si>
  <si>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</si>
  <si>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</si>
  <si>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</si>
  <si>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</si>
  <si>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</si>
  <si>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</si>
  <si>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</si>
  <si>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</si>
  <si>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</si>
  <si>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</si>
  <si>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</si>
  <si>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</si>
  <si>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</si>
  <si>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</si>
  <si>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</si>
  <si>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</si>
  <si>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</si>
  <si>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</si>
  <si>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</si>
  <si>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</si>
  <si>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</si>
  <si>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</si>
  <si>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</si>
  <si>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</si>
  <si>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</si>
  <si>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</si>
  <si>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</si>
  <si>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</si>
  <si>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</si>
  <si>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</si>
  <si>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</si>
  <si>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</si>
  <si>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</si>
  <si>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</si>
  <si>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</si>
  <si>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</si>
  <si>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</si>
  <si>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</si>
  <si>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</si>
  <si>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</si>
  <si>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</si>
  <si>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</si>
  <si>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</si>
  <si>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</si>
  <si>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</si>
  <si>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</si>
  <si>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</si>
  <si>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</si>
  <si>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</si>
  <si>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</si>
  <si>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</si>
  <si>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</si>
  <si>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</si>
  <si>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</si>
  <si>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</si>
  <si>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</si>
  <si>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</si>
  <si>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</si>
  <si>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</si>
  <si>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</si>
  <si>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</si>
  <si>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</si>
  <si>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</si>
  <si>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</si>
  <si>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</si>
  <si>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</si>
  <si>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</si>
  <si>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</si>
  <si>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</si>
  <si>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</si>
  <si>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</si>
  <si>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</si>
  <si>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</si>
  <si>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</si>
  <si>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</si>
  <si>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</si>
  <si>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</si>
  <si>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</si>
  <si>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</si>
  <si>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</si>
  <si>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</si>
  <si>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</si>
  <si>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</si>
  <si>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</si>
  <si>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</si>
  <si>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</si>
  <si>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</si>
  <si>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</si>
  <si>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</si>
  <si>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</si>
  <si>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</si>
  <si>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</si>
  <si>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</si>
  <si>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</si>
  <si>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</si>
  <si>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</si>
  <si>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</si>
  <si>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</si>
  <si>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</si>
  <si>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</si>
  <si>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</si>
  <si>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</si>
  <si>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</si>
  <si>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</si>
  <si>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</si>
  <si>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</si>
  <si>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</si>
  <si>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</si>
  <si>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</si>
  <si>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</si>
  <si>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</si>
  <si>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</si>
  <si>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</si>
  <si>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</si>
  <si>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</si>
  <si>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</si>
  <si>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</si>
  <si>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</si>
  <si>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</si>
  <si>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</si>
  <si>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</si>
  <si>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</si>
  <si>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</si>
  <si>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</si>
  <si>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</si>
  <si>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</si>
  <si>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</si>
  <si>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</si>
  <si>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</si>
  <si>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</si>
  <si>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</si>
  <si>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</si>
  <si>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</si>
  <si>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</si>
  <si>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</si>
  <si>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</si>
  <si>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</si>
  <si>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</si>
  <si>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</si>
  <si>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</si>
  <si>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</si>
  <si>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</si>
  <si>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</si>
  <si>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</si>
  <si>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</si>
  <si>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</si>
  <si>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</si>
  <si>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</si>
  <si>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</si>
  <si>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</si>
  <si>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</si>
  <si>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</si>
  <si>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</si>
  <si>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</si>
  <si>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</si>
  <si>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</si>
  <si>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</si>
  <si>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</si>
  <si>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</si>
  <si>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</si>
  <si>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</si>
  <si>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</si>
  <si>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</si>
  <si>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</si>
  <si>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</si>
  <si>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</si>
  <si>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</si>
  <si>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</si>
  <si>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</si>
  <si>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</si>
  <si>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</si>
  <si>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</si>
  <si>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</si>
  <si>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</si>
  <si>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</si>
  <si>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</si>
  <si>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</si>
  <si>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</si>
  <si>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</si>
  <si>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</si>
  <si>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</si>
  <si>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</si>
  <si>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</si>
  <si>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</si>
  <si>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</si>
  <si>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</si>
  <si>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</si>
  <si>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</si>
  <si>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</si>
  <si>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</si>
  <si>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</si>
  <si>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</si>
  <si>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</si>
  <si>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</si>
  <si>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</si>
  <si>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</si>
  <si>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</si>
  <si>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</si>
  <si>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</si>
  <si>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</si>
  <si>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</si>
  <si>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</si>
  <si>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</si>
  <si>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</si>
  <si>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</si>
  <si>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</si>
  <si>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</si>
  <si>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</si>
  <si>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</si>
  <si>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</si>
  <si>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</si>
  <si>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</si>
  <si>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</si>
  <si>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</si>
  <si>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</si>
  <si>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</si>
  <si>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</si>
  <si>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</si>
  <si>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</si>
  <si>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</si>
  <si>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</si>
  <si>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</si>
  <si>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</si>
  <si>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</si>
  <si>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</si>
  <si>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</si>
  <si>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</si>
  <si>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</si>
  <si>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</si>
  <si>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</si>
  <si>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</si>
  <si>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</si>
  <si>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</si>
  <si>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</si>
  <si>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</si>
  <si>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</si>
  <si>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</si>
  <si>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</si>
  <si>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</si>
  <si>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</si>
  <si>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</si>
  <si>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</si>
  <si>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</si>
  <si>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</si>
  <si>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</si>
  <si>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</si>
  <si>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</si>
  <si>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</si>
  <si>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</si>
  <si>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</si>
  <si>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</si>
  <si>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</si>
  <si>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</si>
  <si>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</si>
  <si>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</si>
  <si>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</si>
  <si>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</si>
  <si>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</si>
  <si>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</si>
  <si>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</si>
  <si>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</si>
  <si>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</si>
  <si>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</si>
  <si>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</si>
  <si>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</si>
  <si>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</si>
  <si>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</si>
  <si>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</si>
  <si>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</si>
  <si>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</si>
  <si>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</si>
  <si>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</si>
  <si>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</si>
  <si>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</si>
  <si>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</si>
  <si>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</si>
  <si>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</si>
  <si>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</si>
  <si>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</si>
  <si>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</si>
  <si>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</si>
  <si>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</si>
  <si>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</si>
  <si>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</si>
  <si>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</si>
  <si>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</si>
  <si>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</si>
  <si>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</si>
  <si>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</si>
  <si>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</si>
  <si>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</si>
  <si>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</si>
  <si>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</si>
  <si>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</si>
  <si>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</si>
  <si>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</si>
  <si>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</si>
  <si>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</si>
  <si>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</si>
  <si>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</si>
  <si>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</si>
  <si>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</si>
  <si>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</si>
  <si>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</si>
  <si>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</si>
  <si>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</si>
  <si>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</si>
  <si>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</si>
  <si>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</si>
  <si>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</si>
  <si>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</si>
  <si>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</si>
  <si>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</si>
  <si>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</si>
  <si>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</si>
  <si>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</si>
  <si>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</si>
  <si>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</si>
  <si>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</si>
  <si>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</si>
  <si>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</si>
  <si>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</si>
  <si>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</si>
  <si>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</si>
  <si>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</si>
  <si>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</si>
  <si>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</si>
  <si>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</si>
  <si>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</si>
  <si>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</si>
  <si>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</si>
  <si>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</si>
  <si>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</si>
  <si>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</si>
  <si>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</si>
  <si>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</si>
  <si>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</si>
  <si>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</si>
  <si>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</si>
  <si>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</si>
  <si>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</si>
  <si>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</si>
  <si>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</si>
  <si>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</si>
  <si>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</si>
  <si>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</si>
  <si>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</si>
  <si>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</si>
  <si>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</si>
  <si>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</si>
  <si>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</si>
  <si>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</si>
  <si>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</si>
  <si>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</si>
  <si>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</si>
  <si>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</si>
  <si>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</si>
  <si>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</si>
  <si>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</si>
  <si>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</si>
  <si>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</si>
  <si>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</si>
  <si>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</si>
  <si>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</si>
  <si>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</si>
  <si>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</si>
  <si>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</si>
  <si>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</si>
  <si>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</si>
  <si>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</si>
  <si>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</si>
  <si>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</si>
  <si>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</si>
  <si>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</si>
  <si>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</si>
  <si>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</si>
  <si>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</si>
  <si>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</si>
  <si>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</si>
  <si>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</si>
  <si>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</si>
  <si>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</si>
  <si>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</si>
  <si>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</si>
  <si>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</si>
  <si>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</si>
  <si>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</si>
  <si>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</si>
  <si>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</si>
  <si>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</si>
  <si>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</si>
  <si>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</si>
  <si>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</si>
  <si>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</si>
  <si>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</si>
  <si>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</si>
  <si>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</si>
  <si>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</si>
  <si>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</si>
  <si>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</si>
  <si>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</si>
  <si>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</si>
  <si>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</si>
  <si>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</si>
  <si>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</si>
  <si>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</si>
  <si>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</si>
  <si>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</si>
  <si>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</si>
  <si>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</si>
  <si>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</si>
  <si>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</si>
  <si>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</si>
  <si>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</si>
  <si>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</si>
  <si>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</si>
  <si>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</si>
  <si>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</si>
  <si>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</si>
  <si>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</si>
  <si>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</si>
  <si>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</si>
  <si>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</si>
  <si>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</si>
  <si>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</si>
  <si>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</si>
  <si>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</si>
  <si>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</si>
  <si>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</si>
  <si>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</si>
  <si>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</si>
  <si>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</si>
  <si>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</si>
  <si>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</si>
  <si>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</si>
  <si>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</si>
  <si>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</si>
  <si>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</si>
  <si>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</si>
  <si>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</si>
  <si>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</si>
  <si>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</si>
  <si>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</si>
  <si>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</si>
  <si>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</si>
  <si>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</si>
  <si>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</si>
  <si>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</si>
  <si>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</si>
  <si>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</si>
  <si>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</si>
  <si>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</si>
  <si>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</si>
  <si>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</si>
  <si>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</si>
  <si>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</si>
  <si>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</si>
  <si>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</si>
  <si>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</si>
  <si>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</si>
  <si>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</si>
  <si>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</si>
  <si>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</si>
  <si>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</si>
  <si>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</si>
  <si>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</si>
  <si>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</si>
  <si>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</si>
  <si>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</si>
  <si>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</si>
  <si>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</si>
  <si>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</si>
  <si>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</si>
  <si>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</si>
  <si>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</si>
  <si>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</si>
  <si>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</si>
  <si>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</si>
  <si>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</si>
  <si>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</si>
  <si>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</si>
  <si>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</si>
  <si>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</si>
  <si>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</si>
  <si>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</si>
  <si>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</si>
  <si>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</si>
  <si>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</si>
  <si>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</si>
  <si>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</si>
  <si>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</si>
  <si>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</si>
  <si>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</si>
  <si>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</si>
  <si>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</si>
  <si>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</si>
  <si>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</si>
  <si>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</si>
  <si>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</si>
  <si>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</si>
  <si>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</si>
  <si>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</si>
  <si>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</si>
  <si>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</si>
  <si>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</si>
  <si>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</si>
  <si>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</si>
  <si>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</si>
  <si>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</si>
  <si>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</si>
  <si>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</si>
  <si>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</si>
  <si>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</si>
  <si>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</si>
  <si>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</si>
  <si>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</si>
  <si>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</si>
  <si>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</si>
  <si>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</si>
  <si>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</si>
  <si>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</si>
  <si>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</si>
  <si>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</si>
  <si>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</si>
  <si>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</si>
  <si>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</si>
  <si>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</si>
  <si>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</si>
  <si>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</si>
  <si>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</si>
  <si>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</si>
  <si>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</si>
  <si>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</si>
  <si>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</si>
  <si>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</si>
  <si>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</si>
  <si>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</si>
  <si>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</si>
  <si>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</si>
  <si>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</si>
  <si>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</si>
  <si>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</si>
  <si>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</si>
  <si>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</si>
  <si>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</si>
  <si>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</si>
  <si>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</si>
  <si>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</si>
  <si>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</si>
  <si>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</si>
  <si>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</si>
  <si>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</si>
  <si>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</si>
  <si>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</si>
  <si>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</si>
  <si>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</si>
  <si>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</si>
  <si>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</si>
  <si>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</si>
  <si>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</si>
  <si>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</si>
  <si>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</si>
  <si>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</si>
  <si>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</si>
  <si>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</si>
  <si>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</si>
  <si>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</si>
  <si>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</si>
  <si>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</si>
  <si>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</si>
  <si>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</si>
  <si>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</si>
  <si>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</si>
  <si>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</si>
  <si>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</si>
  <si>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</si>
  <si>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</si>
  <si>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</si>
  <si>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</si>
  <si>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</si>
  <si>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</si>
  <si>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</si>
  <si>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</si>
  <si>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</si>
  <si>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</si>
  <si>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</si>
  <si>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</si>
  <si>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</si>
  <si>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</si>
  <si>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</si>
  <si>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</si>
  <si>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</si>
  <si>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</si>
  <si>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</si>
  <si>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</si>
  <si>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</si>
  <si>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</si>
  <si>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</si>
  <si>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</si>
  <si>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</si>
  <si>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</si>
  <si>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</si>
  <si>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</si>
  <si>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</si>
  <si>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</si>
  <si>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</si>
  <si>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</si>
  <si>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</si>
  <si>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</si>
  <si>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</si>
  <si>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</si>
  <si>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</si>
  <si>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</si>
  <si>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</si>
  <si>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</si>
  <si>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</si>
  <si>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</si>
  <si>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</si>
  <si>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</si>
  <si>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</si>
  <si>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</si>
  <si>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</si>
  <si>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</si>
  <si>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</si>
  <si>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</si>
  <si>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</si>
  <si>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</si>
  <si>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</si>
  <si>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</si>
  <si>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</si>
  <si>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</si>
  <si>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</si>
  <si>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</si>
  <si>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</si>
  <si>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</si>
  <si>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</si>
  <si>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</si>
  <si>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</si>
  <si>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</si>
  <si>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</si>
  <si>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</si>
  <si>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</si>
  <si>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</si>
  <si>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</si>
  <si>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</si>
  <si>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</si>
  <si>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</si>
  <si>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</si>
  <si>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</si>
  <si>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</si>
  <si>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</si>
  <si>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</si>
  <si>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</si>
  <si>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</si>
  <si>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</si>
  <si>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</si>
  <si>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</si>
  <si>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</si>
  <si>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</si>
  <si>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</si>
  <si>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</si>
  <si>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</si>
  <si>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</si>
  <si>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</si>
  <si>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</si>
  <si>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</si>
  <si>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</si>
  <si>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</si>
  <si>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</si>
  <si>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</si>
  <si>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</si>
  <si>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</si>
  <si>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</si>
  <si>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</si>
  <si>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</si>
  <si>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</si>
  <si>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</si>
  <si>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</si>
  <si>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</si>
  <si>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</si>
  <si>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</si>
  <si>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</si>
  <si>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</si>
  <si>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</si>
  <si>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</si>
  <si>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</si>
  <si>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</si>
  <si>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</si>
  <si>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</si>
  <si>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</si>
  <si>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</si>
  <si>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</si>
  <si>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</si>
  <si>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</si>
  <si>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</si>
  <si>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</si>
  <si>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</si>
  <si>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</si>
  <si>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</si>
  <si>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</si>
  <si>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</si>
  <si>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</si>
  <si>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</si>
  <si>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</si>
  <si>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</si>
  <si>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</si>
  <si>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</si>
  <si>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</si>
  <si>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</si>
  <si>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</si>
  <si>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</si>
  <si>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</si>
  <si>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</si>
  <si>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</si>
  <si>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</si>
  <si>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</si>
  <si>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</si>
  <si>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</si>
  <si>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</si>
  <si>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</si>
  <si>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</si>
  <si>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</si>
  <si>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</si>
  <si>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</si>
  <si>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</si>
  <si>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</si>
  <si>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</si>
  <si>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</si>
  <si>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</si>
  <si>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</si>
  <si>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</si>
  <si>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</si>
  <si>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</si>
  <si>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</si>
  <si>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</si>
  <si>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</si>
  <si>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</si>
  <si>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</si>
  <si>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</si>
  <si>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</si>
  <si>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</si>
  <si>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</si>
  <si>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</si>
  <si>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</si>
  <si>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</si>
  <si>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</si>
  <si>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</si>
  <si>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</si>
  <si>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</si>
  <si>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</si>
  <si>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</si>
  <si>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</si>
  <si>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</si>
  <si>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</si>
  <si>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</si>
  <si>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</si>
  <si>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</si>
  <si>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</si>
  <si>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</si>
  <si>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</si>
  <si>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</si>
  <si>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</si>
  <si>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</si>
  <si>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</si>
  <si>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</si>
  <si>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</si>
  <si>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</si>
  <si>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</si>
  <si>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</si>
  <si>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</si>
  <si>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</si>
  <si>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</si>
  <si>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</si>
  <si>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</si>
  <si>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</si>
  <si>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</si>
  <si>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</si>
  <si>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</si>
  <si>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</si>
  <si>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</si>
  <si>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</si>
  <si>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</si>
  <si>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</si>
  <si>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</si>
  <si>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</si>
  <si>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</si>
  <si>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</si>
  <si>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</si>
  <si>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</si>
  <si>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</si>
  <si>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</si>
  <si>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</si>
  <si>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</si>
  <si>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</si>
  <si>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</si>
  <si>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</si>
  <si>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</si>
  <si>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</si>
  <si>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</si>
  <si>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</si>
  <si>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</si>
  <si>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</si>
  <si>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</si>
  <si>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</si>
  <si>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</si>
  <si>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</si>
  <si>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</si>
  <si>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</si>
  <si>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</si>
  <si>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</si>
  <si>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</si>
  <si>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</si>
  <si>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</si>
  <si>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</si>
  <si>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</si>
  <si>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</si>
  <si>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</si>
  <si>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</si>
  <si>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</si>
  <si>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</si>
  <si>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</si>
  <si>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</si>
  <si>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</si>
  <si>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</si>
  <si>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</si>
  <si>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</si>
  <si>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</si>
  <si>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</si>
  <si>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</si>
  <si>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</si>
  <si>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</si>
  <si>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</si>
  <si>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</si>
  <si>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</si>
  <si>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</si>
  <si>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</si>
  <si>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</si>
  <si>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</si>
  <si>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</si>
  <si>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</si>
  <si>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</si>
  <si>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</si>
  <si>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</si>
  <si>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</si>
  <si>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</si>
  <si>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</si>
  <si>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</si>
  <si>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</si>
  <si>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</si>
  <si>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</si>
  <si>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</si>
  <si>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</si>
  <si>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</si>
  <si>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</si>
  <si>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</si>
  <si>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</si>
  <si>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</si>
  <si>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</si>
  <si>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</si>
  <si>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</si>
  <si>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</si>
  <si>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</si>
  <si>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</si>
  <si>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</si>
  <si>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</si>
  <si>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</si>
  <si>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</si>
  <si>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</si>
  <si>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</si>
  <si>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</si>
  <si>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</si>
  <si>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</si>
  <si>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</si>
  <si>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</si>
  <si>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</si>
  <si>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</si>
  <si>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</si>
  <si>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</si>
  <si>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</si>
  <si>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</si>
  <si>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</si>
  <si>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</si>
  <si>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</si>
  <si>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</si>
  <si>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</si>
  <si>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</si>
  <si>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</si>
  <si>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</si>
  <si>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</si>
  <si>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</si>
  <si>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</si>
  <si>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</si>
  <si>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</si>
  <si>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</si>
  <si>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</si>
  <si>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</si>
  <si>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</si>
  <si>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</si>
  <si>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</si>
  <si>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</si>
  <si>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</si>
  <si>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</si>
  <si>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</si>
  <si>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</si>
  <si>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</si>
  <si>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</si>
  <si>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</si>
  <si>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</si>
  <si>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</si>
  <si>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</si>
  <si>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</si>
  <si>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</si>
  <si>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</si>
  <si>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</si>
  <si>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</si>
  <si>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</si>
  <si>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</si>
  <si>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</si>
  <si>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</si>
  <si>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</si>
  <si>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</si>
  <si>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</si>
  <si>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</si>
  <si>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</si>
  <si>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</si>
  <si>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</si>
  <si>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</si>
  <si>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</si>
  <si>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</si>
  <si>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</si>
  <si>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</si>
  <si>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</si>
  <si>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</si>
  <si>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</si>
  <si>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</si>
  <si>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</si>
  <si>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</si>
  <si>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</si>
  <si>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</si>
  <si>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</si>
  <si>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</si>
  <si>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</si>
  <si>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</si>
  <si>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</si>
  <si>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</si>
  <si>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</si>
  <si>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</si>
  <si>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</si>
  <si>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</si>
  <si>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</si>
  <si>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</si>
  <si>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</si>
  <si>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</si>
  <si>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</si>
  <si>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</si>
  <si>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</si>
  <si>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</si>
  <si>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</si>
  <si>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</si>
  <si>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</si>
  <si>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</si>
  <si>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</si>
  <si>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</si>
  <si>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</si>
  <si>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</si>
  <si>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</si>
  <si>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</si>
  <si>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</si>
  <si>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</si>
  <si>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</si>
  <si>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</si>
  <si>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</si>
  <si>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</si>
  <si>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</si>
  <si>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</si>
  <si>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</si>
  <si>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</si>
  <si>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</si>
  <si>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</si>
  <si>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</si>
  <si>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</si>
  <si>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</si>
  <si>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</si>
  <si>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</si>
  <si>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</si>
  <si>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</si>
  <si>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</si>
  <si>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</si>
  <si>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</si>
  <si>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</si>
  <si>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</si>
  <si>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</si>
  <si>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</si>
  <si>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</si>
  <si>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</si>
  <si>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</si>
  <si>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</si>
  <si>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</si>
  <si>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</si>
  <si>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</si>
  <si>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</si>
  <si>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</si>
  <si>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</si>
  <si>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</si>
  <si>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</si>
  <si>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</si>
  <si>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</si>
  <si>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</si>
  <si>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</si>
  <si>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</si>
  <si>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</si>
  <si>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</si>
  <si>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</si>
  <si>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</si>
  <si>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</si>
  <si>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</si>
  <si>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</si>
  <si>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</si>
  <si>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</si>
  <si>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</si>
  <si>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</si>
  <si>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</si>
  <si>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</si>
  <si>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</si>
  <si>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</si>
  <si>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</si>
  <si>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</si>
  <si>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</si>
  <si>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</si>
  <si>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</si>
  <si>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</si>
  <si>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</si>
  <si>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</si>
  <si>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</si>
  <si>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</si>
  <si>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</si>
  <si>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</si>
  <si>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</si>
  <si>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</si>
  <si>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</si>
  <si>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</si>
  <si>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</si>
  <si>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</si>
  <si>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</si>
  <si>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</si>
  <si>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</si>
  <si>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</si>
  <si>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</si>
  <si>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</si>
  <si>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</si>
  <si>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</si>
  <si>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</si>
  <si>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</si>
  <si>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</si>
  <si>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</si>
  <si>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</si>
  <si>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</si>
  <si>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</si>
  <si>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</si>
  <si>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</si>
  <si>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</si>
  <si>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</si>
  <si>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</si>
  <si>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</si>
  <si>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</si>
  <si>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</si>
  <si>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</si>
  <si>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</si>
  <si>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</si>
  <si>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</si>
  <si>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</si>
  <si>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</si>
  <si>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</si>
  <si>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</si>
  <si>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</si>
  <si>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</si>
  <si>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</si>
  <si>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</si>
  <si>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</si>
  <si>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</si>
  <si>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</si>
  <si>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</si>
  <si>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</si>
  <si>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</si>
  <si>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</si>
  <si>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</si>
  <si>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</si>
  <si>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</si>
  <si>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</si>
  <si>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</si>
  <si>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</si>
  <si>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</si>
  <si>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</si>
  <si>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</si>
  <si>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</si>
  <si>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</si>
  <si>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</si>
  <si>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</si>
  <si>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</si>
  <si>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</si>
  <si>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</si>
  <si>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</si>
  <si>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</si>
  <si>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</si>
  <si>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</si>
  <si>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</si>
  <si>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</si>
  <si>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</si>
  <si>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</si>
  <si>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</si>
  <si>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</si>
  <si>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</si>
  <si>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</si>
  <si>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</si>
  <si>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</si>
  <si>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</si>
  <si>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</si>
  <si>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</si>
  <si>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</si>
  <si>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</si>
  <si>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</si>
  <si>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</si>
  <si>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</si>
  <si>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</si>
  <si>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</si>
  <si>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</si>
  <si>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</si>
  <si>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</si>
  <si>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</si>
  <si>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</si>
  <si>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</si>
  <si>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</si>
  <si>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</si>
  <si>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</si>
  <si>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</si>
  <si>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</si>
  <si>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</si>
  <si>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</si>
  <si>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</si>
  <si>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</si>
  <si>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</si>
  <si>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</si>
  <si>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</si>
  <si>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</si>
  <si>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</si>
  <si>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</si>
  <si>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</si>
  <si>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</si>
  <si>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</si>
  <si>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</si>
  <si>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</si>
  <si>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</si>
  <si>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</si>
  <si>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</si>
  <si>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</si>
  <si>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</si>
  <si>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</si>
  <si>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</si>
  <si>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</si>
  <si>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</si>
  <si>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</si>
  <si>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</si>
  <si>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</si>
  <si>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</si>
  <si>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</si>
  <si>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</si>
  <si>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</si>
  <si>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</si>
  <si>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</si>
  <si>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</si>
  <si>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</si>
  <si>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</si>
  <si>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</si>
  <si>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</si>
  <si>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</si>
  <si>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</si>
  <si>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</si>
  <si>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</si>
  <si>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</si>
  <si>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</si>
  <si>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</si>
  <si>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</si>
  <si>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</si>
  <si>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</si>
  <si>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</si>
  <si>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</si>
  <si>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</si>
  <si>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</si>
  <si>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</si>
  <si>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</si>
  <si>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</si>
  <si>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</si>
  <si>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</si>
  <si>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</si>
  <si>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</si>
  <si>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</si>
  <si>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</si>
  <si>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</si>
  <si>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</si>
  <si>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</si>
  <si>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</si>
  <si>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</si>
  <si>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</si>
  <si>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</si>
  <si>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</si>
  <si>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</si>
  <si>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</si>
  <si>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</si>
  <si>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</si>
  <si>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</si>
  <si>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</si>
  <si>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</si>
  <si>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</si>
  <si>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</si>
  <si>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</si>
  <si>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</si>
  <si>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</si>
  <si>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</si>
  <si>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</si>
  <si>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</si>
  <si>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</si>
  <si>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</si>
  <si>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</si>
  <si>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</si>
  <si>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</si>
  <si>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</si>
  <si>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</si>
  <si>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</si>
  <si>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</si>
  <si>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</si>
  <si>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</si>
  <si>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</si>
  <si>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</si>
  <si>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</si>
  <si>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</si>
  <si>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</si>
  <si>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</si>
  <si>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</si>
  <si>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</si>
  <si>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</si>
  <si>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</si>
  <si>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</si>
  <si>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</si>
  <si>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</si>
  <si>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</si>
  <si>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</si>
  <si>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</si>
  <si>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</si>
  <si>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</si>
  <si>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</si>
  <si>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</si>
  <si>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</si>
  <si>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</si>
  <si>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</si>
  <si>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</si>
  <si>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</si>
  <si>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</si>
  <si>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</si>
  <si>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</si>
  <si>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</si>
  <si>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</si>
  <si>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</si>
  <si>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</si>
  <si>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</si>
  <si>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</si>
  <si>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</si>
  <si>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</si>
  <si>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</si>
  <si>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</si>
  <si>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</si>
  <si>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</si>
  <si>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</si>
  <si>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</si>
  <si>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</si>
  <si>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</si>
  <si>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</si>
  <si>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</si>
  <si>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</si>
  <si>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</si>
  <si>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</si>
  <si>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</si>
  <si>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</si>
  <si>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</si>
  <si>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</si>
  <si>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</si>
  <si>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</si>
  <si>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</si>
  <si>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</si>
  <si>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</si>
  <si>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</si>
  <si>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</si>
  <si>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</si>
  <si>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</si>
  <si>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</si>
  <si>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</si>
  <si>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</si>
  <si>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</si>
  <si>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</si>
  <si>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</si>
  <si>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</si>
  <si>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</si>
  <si>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</si>
  <si>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</si>
  <si>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</si>
  <si>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</si>
  <si>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</si>
  <si>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</si>
  <si>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</si>
  <si>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</si>
  <si>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</si>
  <si>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</si>
  <si>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</si>
  <si>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</si>
  <si>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</si>
  <si>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</si>
  <si>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</si>
  <si>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</si>
  <si>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</si>
  <si>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</si>
  <si>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</si>
  <si>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</si>
  <si>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</si>
  <si>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</si>
  <si>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</si>
  <si>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</si>
  <si>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</si>
  <si>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</si>
  <si>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</si>
  <si>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</si>
  <si>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</si>
  <si>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</si>
  <si>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</si>
  <si>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</si>
  <si>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</si>
  <si>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</si>
  <si>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</si>
  <si>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</si>
  <si>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</si>
  <si>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</si>
  <si>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</si>
  <si>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</si>
  <si>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</si>
  <si>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</si>
  <si>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</si>
  <si>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</si>
  <si>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</si>
  <si>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</si>
  <si>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</si>
  <si>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</si>
  <si>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</si>
  <si>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</si>
  <si>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</si>
  <si>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</si>
  <si>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</si>
  <si>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</si>
  <si>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</si>
  <si>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</si>
  <si>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</si>
  <si>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</si>
  <si>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</si>
  <si>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</si>
  <si>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</si>
  <si>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</si>
  <si>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</si>
  <si>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</si>
  <si>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</si>
  <si>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</si>
  <si>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</si>
  <si>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</si>
  <si>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</si>
  <si>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</si>
  <si>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</si>
  <si>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</si>
  <si>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</si>
  <si>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</si>
  <si>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</si>
  <si>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</si>
  <si>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</si>
  <si>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</si>
  <si>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</si>
  <si>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</si>
  <si>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</si>
  <si>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</si>
  <si>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</si>
  <si>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</si>
  <si>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</si>
  <si>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</si>
  <si>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</si>
  <si>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</si>
  <si>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</si>
  <si>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</si>
  <si>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</si>
  <si>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</si>
  <si>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</si>
  <si>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</si>
  <si>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</si>
  <si>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</si>
  <si>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</si>
  <si>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</si>
  <si>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</si>
  <si>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</si>
  <si>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</si>
  <si>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</si>
  <si>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</si>
  <si>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</si>
  <si>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</si>
  <si>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</si>
  <si>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</si>
  <si>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</si>
  <si>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</si>
  <si>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</si>
  <si>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</si>
  <si>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</si>
  <si>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</si>
  <si>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</si>
  <si>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</si>
  <si>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</si>
  <si>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</si>
  <si>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</si>
  <si>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</si>
  <si>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</si>
  <si>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</si>
  <si>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</si>
  <si>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</si>
  <si>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</si>
  <si>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</si>
  <si>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</si>
  <si>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</si>
  <si>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</si>
  <si>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</si>
  <si>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</si>
  <si>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</si>
  <si>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</si>
  <si>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</si>
  <si>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</si>
  <si>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</si>
  <si>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</si>
  <si>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</si>
  <si>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</si>
  <si>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</si>
  <si>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</si>
  <si>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</si>
  <si>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</si>
  <si>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</si>
  <si>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</si>
  <si>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</si>
  <si>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</si>
  <si>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</si>
  <si>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</si>
  <si>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</si>
  <si>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</si>
  <si>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</si>
  <si>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</si>
  <si>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</si>
  <si>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</si>
  <si>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</si>
  <si>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</si>
  <si>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</si>
  <si>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</si>
  <si>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</si>
  <si>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</si>
  <si>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</si>
  <si>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</si>
  <si>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</si>
  <si>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</si>
  <si>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</si>
  <si>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</si>
  <si>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</si>
  <si>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</si>
  <si>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</si>
  <si>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</si>
  <si>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</si>
  <si>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</si>
  <si>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</si>
  <si>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</si>
  <si>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</si>
  <si>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</si>
  <si>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</si>
  <si>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</si>
  <si>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</si>
  <si>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</si>
  <si>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</si>
  <si>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</si>
  <si>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</si>
  <si>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</si>
  <si>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</si>
  <si>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</si>
  <si>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</si>
  <si>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</si>
  <si>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</si>
  <si>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</si>
  <si>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</si>
  <si>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</si>
  <si>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</si>
  <si>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</si>
  <si>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</si>
  <si>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</si>
  <si>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</si>
  <si>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</si>
  <si>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</si>
  <si>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</si>
  <si>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</si>
  <si>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</si>
  <si>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</si>
  <si>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</si>
  <si>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</si>
  <si>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</si>
  <si>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</si>
  <si>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</si>
  <si>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</si>
  <si>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</si>
  <si>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</si>
  <si>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</si>
  <si>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</si>
  <si>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</si>
  <si>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</si>
  <si>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</si>
  <si>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</si>
  <si>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</si>
  <si>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</si>
  <si>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</si>
  <si>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</si>
  <si>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</si>
  <si>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</si>
  <si>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</si>
  <si>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</si>
  <si>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</si>
  <si>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</si>
  <si>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</si>
  <si>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</si>
  <si>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</si>
  <si>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</si>
  <si>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</si>
  <si>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</si>
  <si>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</si>
  <si>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</si>
  <si>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</si>
  <si>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</si>
  <si>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</si>
  <si>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</si>
  <si>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</si>
  <si>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</si>
  <si>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</si>
  <si>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</si>
  <si>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</si>
  <si>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</si>
  <si>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</si>
  <si>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</si>
  <si>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</si>
  <si>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</si>
  <si>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</si>
  <si>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</si>
  <si>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</si>
  <si>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</si>
  <si>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</si>
  <si>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</si>
  <si>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</si>
  <si>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</si>
  <si>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</si>
  <si>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</si>
  <si>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</si>
  <si>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</si>
  <si>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</si>
  <si>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</si>
  <si>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</si>
  <si>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</si>
  <si>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</si>
  <si>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</si>
  <si>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</si>
  <si>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</si>
  <si>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</si>
  <si>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</si>
  <si>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</si>
  <si>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</si>
  <si>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</si>
  <si>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</si>
  <si>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</si>
  <si>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</si>
  <si>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</si>
  <si>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</si>
  <si>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</si>
  <si>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</si>
  <si>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</si>
  <si>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</si>
  <si>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</si>
  <si>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</si>
  <si>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</si>
  <si>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</si>
  <si>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</si>
  <si>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</si>
  <si>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</si>
  <si>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</si>
  <si>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</si>
  <si>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</si>
  <si>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</si>
  <si>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</si>
  <si>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</si>
  <si>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</si>
  <si>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</si>
  <si>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</si>
  <si>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</si>
  <si>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</si>
  <si>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</si>
  <si>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</si>
  <si>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</si>
  <si>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</si>
  <si>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</si>
  <si>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</si>
  <si>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</si>
  <si>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</si>
  <si>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</si>
  <si>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</si>
  <si>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</si>
  <si>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</si>
  <si>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</si>
  <si>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</si>
  <si>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</si>
  <si>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</si>
  <si>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</si>
  <si>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</si>
  <si>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</si>
  <si>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</si>
  <si>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</si>
  <si>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</si>
  <si>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</si>
  <si>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</si>
  <si>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</si>
  <si>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</si>
  <si>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</si>
  <si>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</si>
  <si>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</si>
  <si>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</si>
  <si>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</si>
  <si>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</si>
  <si>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</si>
  <si>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</si>
  <si>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</si>
  <si>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</si>
  <si>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</si>
  <si>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</si>
  <si>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</si>
  <si>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</si>
  <si>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</si>
  <si>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</si>
  <si>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</si>
  <si>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</si>
  <si>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</si>
  <si>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</si>
  <si>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</si>
  <si>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</si>
  <si>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</si>
  <si>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</si>
  <si>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</si>
  <si>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</si>
  <si>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</si>
  <si>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</si>
  <si>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</si>
  <si>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</si>
  <si>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</si>
  <si>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</si>
  <si>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</si>
  <si>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</si>
  <si>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</si>
  <si>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</si>
  <si>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</si>
  <si>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</si>
  <si>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</si>
  <si>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</si>
  <si>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</si>
  <si>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</si>
  <si>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</si>
  <si>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</si>
  <si>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</si>
  <si>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</si>
  <si>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</si>
  <si>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</si>
  <si>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</si>
  <si>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</si>
  <si>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</si>
  <si>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</si>
  <si>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</si>
  <si>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</si>
  <si>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</si>
  <si>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</si>
  <si>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</si>
  <si>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</si>
  <si>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</si>
  <si>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</si>
  <si>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</si>
  <si>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</si>
  <si>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</si>
  <si>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</si>
  <si>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</si>
  <si>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</si>
  <si>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</si>
  <si>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</si>
  <si>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</si>
  <si>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</si>
  <si>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</si>
  <si>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</si>
  <si>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</si>
  <si>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</si>
  <si>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</si>
  <si>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</si>
  <si>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</si>
  <si>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</si>
  <si>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</si>
  <si>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</si>
  <si>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</si>
  <si>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</si>
  <si>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</si>
  <si>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</si>
  <si>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</si>
  <si>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</si>
  <si>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</si>
  <si>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</si>
  <si>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</si>
  <si>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</si>
  <si>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</si>
  <si>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</si>
  <si>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</si>
  <si>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</si>
  <si>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</si>
  <si>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</si>
  <si>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</si>
  <si>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</si>
  <si>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</si>
  <si>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</si>
  <si>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</si>
  <si>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</si>
  <si>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</si>
  <si>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</si>
  <si>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</si>
  <si>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</si>
  <si>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</si>
  <si>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</si>
  <si>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</si>
  <si>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</si>
  <si>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</si>
  <si>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</si>
  <si>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</si>
  <si>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</si>
  <si>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</si>
  <si>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</si>
  <si>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</si>
  <si>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</si>
  <si>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</si>
  <si>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</si>
  <si>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</si>
  <si>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</si>
  <si>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</si>
  <si>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</si>
  <si>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</si>
  <si>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</si>
  <si>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</si>
  <si>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</si>
  <si>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</si>
  <si>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</si>
  <si>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</si>
  <si>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</si>
  <si>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</si>
  <si>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</si>
  <si>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</si>
  <si>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</si>
  <si>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</si>
  <si>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</si>
  <si>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</si>
  <si>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</si>
  <si>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</si>
  <si>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</si>
  <si>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</si>
  <si>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</si>
  <si>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</si>
  <si>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</si>
  <si>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</si>
  <si>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</si>
  <si>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</si>
  <si>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</si>
  <si>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</si>
  <si>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</si>
  <si>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</si>
  <si>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</si>
  <si>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</si>
  <si>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</si>
  <si>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</si>
  <si>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</si>
  <si>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</si>
  <si>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</si>
  <si>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</si>
  <si>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</si>
  <si>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</si>
  <si>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</si>
  <si>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</si>
  <si>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</si>
  <si>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</si>
  <si>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</si>
  <si>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</si>
  <si>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</si>
  <si>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</si>
  <si>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</si>
  <si>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</si>
  <si>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</si>
  <si>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</si>
  <si>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</si>
  <si>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</si>
  <si>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</si>
  <si>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</si>
  <si>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</si>
  <si>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</si>
  <si>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</si>
  <si>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</si>
  <si>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</si>
  <si>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</si>
  <si>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</si>
  <si>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</si>
  <si>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</si>
  <si>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</si>
  <si>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</si>
  <si>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</si>
  <si>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</si>
  <si>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</si>
  <si>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</si>
  <si>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</si>
  <si>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</si>
  <si>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</si>
  <si>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</si>
  <si>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</si>
  <si>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</si>
  <si>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</si>
  <si>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</si>
  <si>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</si>
  <si>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</si>
  <si>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</si>
  <si>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</si>
  <si>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</si>
  <si>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</si>
  <si>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</si>
  <si>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</si>
  <si>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</si>
  <si>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</si>
  <si>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</si>
  <si>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</si>
  <si>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</si>
  <si>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</si>
  <si>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</si>
  <si>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</si>
  <si>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</si>
  <si>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</si>
  <si>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</si>
  <si>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</si>
  <si>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</si>
  <si>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</si>
  <si>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</si>
  <si>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</si>
  <si>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</si>
  <si>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</si>
  <si>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</si>
  <si>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</si>
  <si>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</si>
  <si>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</si>
  <si>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</si>
  <si>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</si>
  <si>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</si>
  <si>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</si>
  <si>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</si>
  <si>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</si>
  <si>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</si>
  <si>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</si>
  <si>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</si>
  <si>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</si>
  <si>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</si>
  <si>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</si>
  <si>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</si>
  <si>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</si>
  <si>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</si>
  <si>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</si>
  <si>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</si>
  <si>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</si>
  <si>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</si>
  <si>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</si>
  <si>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</si>
  <si>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</si>
  <si>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</si>
  <si>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</si>
  <si>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</si>
  <si>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</si>
  <si>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</si>
  <si>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</si>
  <si>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</si>
  <si>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</si>
  <si>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</si>
  <si>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</si>
  <si>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</si>
  <si>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</si>
  <si>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</si>
  <si>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</si>
  <si>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</si>
  <si>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</si>
  <si>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</si>
  <si>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</si>
  <si>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</si>
  <si>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</si>
  <si>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</si>
  <si>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</si>
  <si>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</si>
  <si>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</si>
  <si>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</si>
  <si>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</si>
  <si>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</si>
  <si>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</si>
  <si>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</si>
  <si>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</si>
  <si>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</si>
  <si>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</si>
  <si>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</si>
  <si>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</si>
  <si>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</si>
  <si>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</si>
  <si>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</si>
  <si>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</si>
  <si>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</si>
  <si>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</si>
  <si>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</si>
  <si>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</si>
  <si>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</si>
  <si>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</si>
  <si>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</si>
  <si>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</si>
  <si>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</si>
  <si>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</si>
  <si>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</si>
  <si>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</si>
  <si>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</si>
  <si>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</si>
  <si>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</si>
  <si>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</si>
  <si>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</si>
  <si>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</si>
  <si>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</si>
  <si>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</si>
  <si>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</si>
  <si>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</si>
  <si>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</si>
  <si>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</si>
  <si>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</si>
  <si>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</si>
  <si>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</si>
  <si>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</si>
  <si>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</si>
  <si>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</si>
  <si>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</si>
  <si>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</si>
  <si>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</si>
  <si>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</si>
  <si>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</si>
  <si>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</si>
  <si>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</si>
  <si>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</si>
  <si>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</si>
  <si>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</si>
  <si>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</si>
  <si>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</si>
  <si>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</si>
  <si>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</si>
  <si>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</si>
  <si>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</si>
  <si>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</si>
  <si>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</si>
  <si>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</si>
  <si>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</si>
  <si>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</si>
  <si>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</si>
  <si>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</si>
  <si>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</si>
  <si>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</si>
  <si>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</si>
  <si>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</si>
  <si>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</si>
  <si>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</si>
  <si>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</si>
  <si>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</si>
  <si>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</si>
  <si>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</si>
  <si>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</si>
  <si>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</si>
  <si>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</si>
  <si>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</si>
  <si>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</si>
  <si>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</si>
  <si>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</si>
  <si>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</si>
  <si>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</si>
  <si>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</si>
  <si>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</si>
  <si>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</si>
  <si>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</si>
  <si>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</si>
  <si>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</si>
  <si>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</si>
  <si>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</si>
  <si>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</si>
  <si>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</si>
  <si>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</si>
  <si>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</si>
  <si>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</si>
  <si>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</si>
  <si>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</si>
  <si>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</si>
  <si>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</si>
  <si>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</si>
  <si>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</si>
  <si>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</si>
  <si>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</si>
  <si>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</si>
  <si>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</si>
  <si>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</si>
  <si>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</si>
  <si>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</si>
  <si>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</si>
  <si>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</si>
  <si>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</si>
  <si>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</si>
  <si>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</si>
  <si>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</si>
  <si>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</si>
  <si>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</si>
  <si>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</si>
  <si>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</si>
  <si>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</si>
  <si>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</si>
  <si>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</si>
  <si>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</si>
  <si>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</si>
  <si>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</si>
  <si>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</si>
  <si>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</si>
  <si>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</si>
  <si>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</si>
  <si>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</si>
  <si>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</si>
  <si>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</si>
  <si>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</si>
  <si>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</si>
  <si>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</si>
  <si>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</si>
  <si>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</si>
  <si>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</si>
  <si>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</si>
  <si>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</si>
  <si>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</si>
  <si>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</si>
  <si>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</si>
  <si>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</si>
  <si>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</si>
  <si>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</si>
  <si>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</si>
  <si>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</si>
  <si>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</si>
  <si>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</si>
  <si>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</si>
  <si>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</si>
  <si>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</si>
  <si>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</si>
  <si>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</si>
  <si>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</si>
  <si>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</si>
  <si>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</si>
  <si>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</si>
  <si>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</si>
  <si>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</si>
  <si>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</si>
  <si>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</si>
  <si>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</si>
  <si>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</si>
  <si>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</si>
  <si>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</si>
  <si>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</si>
  <si>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</si>
  <si>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</si>
  <si>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</si>
  <si>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</si>
  <si>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</si>
  <si>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</si>
  <si>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</si>
  <si>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</si>
  <si>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</si>
  <si>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</si>
  <si>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</si>
  <si>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</si>
  <si>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</si>
  <si>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</si>
  <si>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</si>
  <si>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</si>
  <si>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</si>
  <si>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</si>
  <si>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</si>
  <si>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</si>
  <si>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</si>
  <si>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</si>
  <si>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</si>
  <si>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</si>
  <si>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</si>
  <si>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</si>
  <si>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</si>
  <si>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</si>
  <si>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</si>
  <si>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</si>
  <si>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</si>
  <si>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</si>
  <si>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</si>
  <si>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</si>
  <si>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</si>
  <si>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</si>
  <si>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</si>
  <si>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</si>
  <si>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</si>
  <si>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</si>
  <si>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</si>
  <si>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</si>
  <si>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</si>
  <si>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</si>
  <si>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</si>
  <si>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</si>
  <si>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</si>
  <si>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</si>
  <si>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</si>
  <si>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</si>
  <si>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</si>
  <si>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</si>
  <si>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</si>
  <si>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</si>
  <si>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</si>
  <si>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</si>
  <si>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</si>
  <si>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</si>
  <si>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</si>
  <si>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</si>
  <si>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</si>
  <si>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</si>
  <si>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</si>
  <si>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</si>
  <si>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</si>
  <si>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</si>
  <si>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</si>
  <si>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</si>
  <si>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</si>
  <si>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</si>
  <si>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</si>
  <si>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</si>
  <si>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</si>
  <si>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</si>
  <si>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</si>
  <si>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</si>
  <si>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</si>
  <si>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</si>
  <si>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</si>
  <si>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</si>
  <si>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</si>
  <si>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</si>
  <si>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</si>
  <si>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</si>
  <si>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</si>
  <si>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</si>
  <si>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</si>
  <si>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</si>
  <si>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</si>
  <si>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</si>
  <si>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</si>
  <si>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</si>
  <si>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</si>
  <si>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</si>
  <si>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</si>
  <si>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</si>
  <si>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</si>
  <si>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</si>
  <si>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</si>
  <si>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</si>
  <si>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</si>
  <si>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</si>
  <si>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</si>
  <si>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</si>
  <si>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</si>
  <si>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</si>
  <si>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</si>
  <si>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</si>
  <si>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</si>
  <si>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</si>
  <si>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</si>
  <si>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</si>
  <si>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</si>
  <si>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</si>
  <si>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</si>
  <si>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</si>
  <si>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</si>
  <si>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</si>
  <si>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</si>
  <si>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</si>
  <si>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</si>
  <si>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</si>
  <si>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</si>
  <si>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</si>
  <si>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</si>
  <si>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</si>
  <si>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</si>
  <si>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</si>
  <si>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</si>
  <si>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</si>
  <si>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</si>
  <si>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</si>
  <si>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</si>
  <si>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</si>
  <si>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</si>
  <si>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</si>
  <si>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</si>
  <si>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</si>
  <si>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</si>
  <si>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</si>
  <si>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</si>
  <si>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</si>
  <si>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</si>
  <si>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</si>
  <si>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</si>
  <si>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</si>
  <si>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</si>
  <si>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</si>
  <si>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</si>
  <si>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</si>
  <si>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</si>
  <si>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</si>
  <si>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</si>
  <si>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</si>
  <si>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</si>
  <si>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</si>
  <si>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</si>
  <si>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</si>
  <si>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</si>
  <si>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</si>
  <si>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</si>
  <si>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</si>
  <si>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</si>
  <si>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</si>
  <si>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</si>
  <si>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</si>
  <si>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</si>
  <si>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</si>
  <si>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</si>
  <si>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</si>
  <si>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</si>
  <si>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</si>
  <si>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</si>
  <si>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</si>
  <si>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</si>
  <si>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</si>
  <si>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</si>
  <si>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</si>
  <si>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</si>
  <si>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</si>
  <si>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</si>
  <si>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</si>
  <si>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</si>
  <si>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</si>
  <si>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</si>
  <si>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</si>
  <si>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</si>
  <si>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</si>
  <si>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</si>
  <si>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</si>
  <si>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</si>
  <si>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</si>
  <si>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</si>
  <si>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</si>
  <si>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</si>
  <si>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</si>
  <si>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</si>
  <si>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</si>
  <si>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</si>
  <si>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</si>
  <si>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</si>
  <si>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</si>
  <si>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</si>
  <si>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</si>
  <si>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</si>
  <si>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</si>
  <si>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</si>
  <si>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</si>
  <si>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</si>
  <si>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</si>
  <si>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</si>
  <si>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</si>
  <si>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</si>
  <si>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</si>
  <si>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</si>
  <si>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</si>
  <si>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</si>
  <si>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</si>
  <si>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</si>
  <si>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</si>
  <si>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</si>
  <si>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</si>
  <si>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</si>
  <si>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</si>
  <si>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</si>
  <si>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</si>
  <si>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</si>
  <si>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</si>
  <si>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</si>
  <si>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</si>
  <si>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</si>
  <si>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</si>
  <si>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</si>
  <si>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</si>
  <si>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</si>
  <si>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</si>
  <si>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</si>
  <si>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</si>
  <si>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</si>
  <si>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</si>
  <si>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</si>
  <si>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</si>
  <si>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</si>
  <si>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</si>
  <si>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</si>
  <si>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</si>
  <si>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</si>
  <si>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</si>
  <si>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</si>
  <si>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</si>
  <si>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</si>
  <si>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</si>
  <si>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</si>
  <si>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</si>
  <si>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</si>
  <si>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</si>
  <si>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</si>
  <si>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</si>
  <si>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</si>
  <si>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</si>
  <si>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</si>
  <si>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</si>
  <si>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</si>
  <si>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</si>
  <si>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</si>
  <si>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</si>
  <si>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</si>
  <si>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</si>
  <si>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</si>
  <si>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</si>
  <si>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</si>
  <si>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</si>
  <si>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</si>
  <si>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</si>
  <si>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</si>
  <si>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</si>
  <si>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</si>
  <si>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</si>
  <si>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</si>
  <si>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</si>
  <si>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</si>
  <si>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</si>
  <si>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</si>
  <si>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</si>
  <si>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</si>
  <si>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</si>
  <si>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</si>
  <si>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</si>
  <si>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</si>
  <si>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</si>
  <si>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</si>
  <si>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</si>
  <si>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</si>
  <si>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</si>
  <si>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</si>
  <si>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</si>
  <si>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</si>
  <si>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</si>
  <si>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</si>
  <si>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</si>
  <si>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</si>
  <si>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</si>
  <si>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</si>
  <si>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</si>
  <si>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</si>
  <si>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</si>
  <si>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</si>
  <si>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</si>
  <si>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</si>
  <si>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</si>
  <si>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</si>
  <si>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</si>
  <si>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</si>
  <si>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</si>
  <si>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</si>
  <si>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</si>
  <si>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</si>
  <si>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</si>
  <si>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</si>
  <si>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</si>
  <si>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</si>
  <si>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</si>
  <si>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</si>
  <si>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</si>
  <si>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</si>
  <si>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</si>
  <si>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</si>
  <si>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</si>
  <si>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</si>
  <si>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</si>
  <si>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</si>
  <si>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</si>
  <si>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</si>
  <si>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</si>
  <si>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</si>
  <si>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</si>
  <si>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</si>
  <si>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</si>
  <si>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</si>
  <si>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</si>
  <si>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</si>
  <si>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</si>
  <si>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</si>
  <si>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</si>
  <si>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</si>
  <si>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</si>
  <si>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</si>
  <si>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</si>
  <si>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</si>
  <si>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</si>
  <si>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</si>
  <si>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</si>
  <si>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</si>
  <si>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</si>
  <si>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</si>
  <si>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</si>
  <si>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</si>
  <si>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</si>
  <si>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</si>
  <si>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</si>
  <si>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</si>
  <si>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</si>
  <si>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</si>
  <si>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</si>
  <si>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</si>
  <si>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</si>
  <si>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</si>
  <si>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</si>
  <si>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</si>
  <si>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</si>
  <si>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</si>
  <si>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</si>
  <si>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</si>
  <si>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</si>
  <si>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</si>
  <si>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</si>
  <si>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</si>
  <si>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</si>
  <si>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</si>
  <si>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</si>
  <si>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</si>
  <si>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</si>
  <si>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</si>
  <si>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</si>
  <si>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</si>
  <si>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</si>
  <si>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</si>
  <si>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</si>
  <si>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</si>
  <si>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</si>
  <si>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</si>
  <si>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</si>
  <si>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</si>
  <si>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</si>
  <si>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</si>
  <si>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</si>
  <si>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</si>
  <si>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</si>
  <si>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</si>
  <si>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</si>
  <si>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</si>
  <si>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</si>
  <si>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</si>
  <si>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</si>
  <si>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</si>
  <si>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</si>
  <si>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</si>
  <si>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</si>
  <si>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</si>
  <si>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</si>
  <si>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</si>
  <si>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</si>
  <si>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</si>
  <si>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</si>
  <si>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</si>
  <si>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</si>
  <si>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</si>
  <si>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</si>
  <si>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</si>
  <si>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</si>
  <si>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</si>
  <si>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</si>
  <si>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</si>
  <si>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</si>
  <si>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</si>
  <si>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</si>
  <si>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</si>
  <si>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</si>
  <si>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</si>
  <si>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</si>
  <si>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</si>
  <si>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</si>
  <si>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</si>
  <si>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</si>
  <si>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</si>
  <si>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</si>
  <si>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</si>
  <si>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</si>
  <si>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</si>
  <si>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</si>
  <si>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</si>
  <si>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</si>
  <si>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</si>
  <si>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</si>
  <si>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</si>
  <si>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</si>
  <si>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</si>
  <si>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</si>
  <si>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</si>
  <si>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</si>
  <si>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</si>
  <si>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</si>
  <si>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</si>
  <si>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</si>
  <si>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</si>
  <si>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</si>
  <si>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</si>
  <si>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</si>
  <si>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</si>
  <si>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</si>
  <si>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</si>
  <si>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</si>
  <si>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</si>
  <si>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</si>
  <si>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</si>
  <si>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</si>
  <si>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</si>
  <si>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</si>
  <si>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</si>
  <si>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</si>
  <si>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</si>
  <si>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</si>
  <si>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</si>
  <si>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</si>
  <si>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</si>
  <si>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</si>
  <si>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</si>
  <si>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</si>
  <si>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</si>
  <si>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</si>
  <si>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</si>
  <si>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</si>
  <si>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</si>
  <si>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</si>
  <si>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</si>
  <si>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</si>
  <si>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</si>
  <si>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</si>
  <si>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</si>
  <si>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</si>
  <si>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</si>
  <si>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</si>
  <si>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</si>
  <si>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</si>
  <si>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</si>
  <si>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</si>
  <si>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</si>
  <si>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</si>
  <si>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</si>
  <si>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</si>
  <si>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</si>
  <si>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</si>
  <si>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</si>
  <si>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</si>
  <si>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</si>
  <si>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</si>
  <si>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</si>
  <si>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</si>
  <si>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</si>
  <si>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</si>
  <si>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</si>
  <si>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</si>
  <si>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</si>
  <si>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</si>
  <si>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</si>
  <si>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</si>
  <si>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</si>
  <si>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</si>
  <si>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</si>
  <si>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</si>
  <si>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</si>
  <si>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</si>
  <si>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</si>
  <si>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</si>
  <si>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</si>
  <si>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</si>
  <si>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</si>
  <si>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</si>
  <si>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</si>
  <si>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</si>
  <si>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</si>
  <si>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</si>
  <si>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</si>
  <si>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</si>
  <si>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</si>
  <si>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</si>
  <si>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</si>
  <si>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</si>
  <si>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</si>
  <si>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</si>
  <si>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</si>
  <si>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</si>
  <si>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</si>
  <si>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</si>
  <si>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</si>
  <si>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</si>
  <si>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</si>
  <si>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</si>
  <si>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</si>
  <si>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</si>
  <si>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</si>
  <si>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</si>
  <si>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</si>
  <si>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</si>
  <si>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</si>
  <si>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</si>
  <si>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</si>
  <si>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</si>
  <si>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</si>
  <si>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</si>
  <si>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</si>
  <si>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</si>
  <si>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</si>
  <si>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</si>
  <si>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</si>
  <si>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</si>
  <si>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</si>
  <si>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</si>
  <si>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</si>
  <si>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</si>
  <si>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</si>
  <si>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</si>
  <si>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</si>
  <si>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</si>
  <si>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</si>
  <si>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</si>
  <si>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</si>
  <si>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</si>
  <si>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</si>
  <si>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</si>
  <si>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</si>
  <si>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</si>
  <si>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</si>
  <si>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</si>
  <si>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</si>
  <si>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</si>
  <si>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</si>
  <si>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</si>
  <si>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</si>
  <si>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</si>
  <si>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</si>
  <si>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</si>
  <si>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</si>
  <si>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</si>
  <si>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</si>
  <si>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</si>
  <si>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</si>
  <si>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</si>
  <si>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</si>
  <si>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</si>
  <si>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</si>
  <si>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</si>
  <si>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</si>
  <si>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</si>
  <si>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</si>
  <si>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</si>
  <si>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</si>
  <si>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</si>
  <si>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</si>
  <si>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</si>
  <si>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</si>
  <si>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</si>
  <si>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</si>
  <si>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</si>
  <si>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</si>
  <si>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</si>
  <si>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</si>
  <si>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</si>
  <si>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</si>
  <si>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</si>
  <si>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</si>
  <si>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</si>
  <si>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</si>
  <si>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</si>
  <si>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</si>
  <si>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</si>
  <si>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</si>
  <si>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</si>
  <si>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</si>
  <si>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</si>
  <si>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</si>
  <si>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</si>
  <si>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</si>
  <si>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</si>
  <si>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</si>
  <si>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</si>
  <si>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</si>
  <si>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</si>
  <si>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</si>
  <si>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</si>
  <si>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</si>
  <si>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</si>
  <si>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</si>
  <si>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</si>
  <si>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</si>
  <si>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</si>
  <si>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</si>
  <si>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</si>
  <si>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</si>
  <si>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</si>
  <si>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</si>
  <si>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</si>
  <si>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</si>
  <si>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</si>
  <si>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</si>
  <si>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</si>
  <si>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</si>
  <si>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</si>
  <si>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</si>
  <si>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</si>
  <si>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</si>
  <si>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</si>
  <si>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</si>
  <si>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</si>
  <si>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</si>
  <si>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</si>
  <si>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</si>
  <si>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</si>
  <si>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</si>
  <si>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</si>
  <si>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</si>
  <si>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</si>
  <si>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</si>
  <si>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</si>
  <si>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</si>
  <si>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</si>
  <si>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</si>
  <si>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</si>
  <si>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</si>
  <si>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</si>
  <si>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</si>
  <si>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</si>
  <si>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</si>
  <si>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</si>
  <si>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</si>
  <si>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</si>
  <si>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</si>
  <si>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</si>
  <si>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</si>
  <si>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</si>
  <si>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</si>
  <si>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</si>
  <si>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</si>
  <si>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</si>
  <si>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</si>
  <si>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</si>
  <si>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</si>
  <si>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</si>
  <si>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</si>
  <si>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</si>
  <si>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</si>
  <si>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</si>
  <si>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</si>
  <si>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</si>
  <si>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</si>
  <si>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</si>
  <si>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</si>
  <si>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</si>
  <si>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</si>
  <si>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</si>
  <si>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</si>
  <si>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</si>
  <si>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</si>
  <si>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</si>
  <si>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</si>
  <si>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</si>
  <si>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</si>
  <si>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</si>
  <si>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</si>
  <si>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</si>
  <si>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</si>
  <si>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</si>
  <si>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</si>
  <si>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</si>
  <si>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</si>
  <si>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</si>
  <si>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</si>
  <si>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</si>
  <si>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</si>
  <si>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</si>
  <si>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</si>
  <si>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</si>
  <si>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</si>
  <si>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</si>
  <si>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</si>
  <si>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</si>
  <si>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</si>
  <si>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</si>
  <si>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</si>
  <si>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</si>
  <si>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</si>
  <si>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</si>
  <si>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</si>
  <si>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</si>
  <si>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</si>
  <si>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</si>
  <si>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</si>
  <si>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</si>
  <si>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</si>
  <si>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</si>
  <si>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</si>
  <si>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</si>
  <si>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</si>
  <si>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</si>
  <si>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</si>
  <si>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</si>
  <si>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</si>
  <si>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</si>
  <si>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</si>
  <si>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</si>
  <si>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</si>
  <si>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</si>
  <si>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</si>
  <si>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</si>
  <si>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</si>
  <si>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</si>
  <si>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</si>
  <si>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</si>
  <si>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</si>
  <si>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</si>
  <si>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</si>
  <si>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</si>
  <si>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</si>
  <si>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</si>
  <si>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</si>
  <si>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</si>
  <si>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</si>
  <si>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</si>
  <si>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</si>
  <si>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</si>
  <si>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</si>
  <si>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</si>
  <si>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</si>
  <si>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</si>
  <si>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</si>
  <si>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</si>
  <si>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</si>
  <si>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</si>
  <si>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</si>
  <si>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</si>
  <si>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</si>
  <si>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</si>
  <si>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</si>
  <si>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</si>
  <si>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</si>
  <si>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</si>
  <si>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</si>
  <si>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</si>
  <si>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</si>
  <si>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</si>
  <si>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</si>
  <si>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</si>
  <si>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</si>
  <si>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</si>
  <si>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</si>
  <si>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</si>
  <si>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</si>
  <si>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</si>
  <si>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</si>
  <si>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</si>
  <si>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</si>
  <si>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</si>
  <si>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</si>
  <si>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</si>
  <si>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</si>
  <si>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</si>
  <si>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</si>
  <si>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</si>
  <si>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</si>
  <si>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</si>
  <si>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</si>
  <si>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</si>
  <si>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</si>
  <si>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</si>
  <si>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</si>
  <si>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</si>
  <si>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</si>
  <si>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</si>
  <si>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</si>
  <si>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</si>
  <si>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</si>
  <si>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</si>
  <si>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</si>
  <si>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</si>
  <si>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</si>
  <si>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</si>
  <si>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</si>
  <si>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</si>
  <si>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</si>
  <si>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</si>
  <si>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</si>
  <si>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</si>
  <si>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</si>
  <si>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</si>
  <si>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</si>
  <si>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</si>
  <si>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</si>
  <si>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</si>
  <si>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</si>
  <si>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</si>
  <si>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</si>
  <si>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</si>
  <si>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</si>
  <si>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</si>
  <si>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</si>
  <si>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</si>
  <si>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</si>
  <si>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</si>
  <si>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</si>
  <si>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</si>
  <si>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</si>
  <si>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</si>
  <si>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</si>
  <si>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</si>
  <si>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</si>
  <si>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</si>
  <si>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</si>
  <si>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</si>
  <si>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</si>
  <si>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</si>
  <si>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</si>
  <si>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</si>
  <si>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</si>
  <si>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</si>
  <si>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</si>
  <si>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</si>
  <si>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</si>
  <si>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</si>
  <si>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</si>
  <si>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</si>
  <si>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</si>
  <si>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</si>
  <si>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</si>
  <si>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</si>
  <si>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</si>
  <si>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</si>
  <si>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</si>
  <si>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</si>
  <si>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</si>
  <si>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</si>
  <si>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</si>
  <si>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</si>
  <si>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</si>
  <si>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</si>
  <si>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</si>
  <si>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</si>
  <si>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</si>
  <si>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</si>
  <si>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</si>
  <si>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</si>
  <si>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</si>
  <si>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</si>
  <si>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</si>
  <si>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</si>
  <si>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</si>
  <si>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</si>
  <si>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</si>
  <si>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</si>
  <si>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</si>
  <si>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</si>
  <si>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</si>
  <si>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</si>
  <si>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</si>
  <si>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</si>
  <si>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</si>
  <si>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</si>
  <si>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</si>
  <si>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</si>
  <si>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</si>
  <si>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</si>
  <si>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</si>
  <si>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</si>
  <si>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</si>
  <si>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</si>
  <si>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</si>
  <si>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</si>
  <si>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</si>
  <si>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</si>
  <si>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</si>
  <si>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</si>
  <si>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</si>
  <si>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</si>
  <si>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</si>
  <si>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</si>
  <si>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</si>
  <si>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</si>
  <si>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</si>
  <si>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</si>
  <si>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</si>
  <si>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</si>
  <si>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</si>
  <si>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</si>
  <si>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</si>
  <si>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</si>
  <si>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</si>
  <si>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</si>
  <si>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</si>
  <si>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</si>
  <si>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</si>
  <si>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</si>
  <si>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</si>
  <si>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</si>
  <si>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</si>
  <si>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</si>
  <si>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</si>
  <si>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</si>
  <si>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</si>
  <si>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</si>
  <si>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</si>
  <si>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</si>
  <si>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</si>
  <si>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</si>
  <si>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</si>
  <si>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</si>
  <si>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</si>
  <si>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</si>
  <si>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</si>
  <si>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</si>
  <si>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</si>
  <si>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</si>
  <si>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</si>
  <si>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</si>
  <si>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</si>
  <si>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</si>
  <si>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</si>
  <si>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</si>
  <si>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</si>
  <si>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</si>
  <si>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</si>
  <si>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</si>
  <si>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</si>
  <si>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</si>
  <si>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</si>
  <si>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</si>
  <si>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</si>
  <si>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</si>
  <si>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</si>
  <si>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</si>
  <si>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</si>
  <si>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</si>
  <si>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</si>
  <si>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</si>
  <si>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</si>
  <si>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</si>
  <si>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</si>
  <si>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</si>
  <si>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</si>
  <si>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</si>
  <si>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</si>
  <si>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</si>
  <si>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</si>
  <si>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</si>
  <si>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</si>
  <si>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</si>
  <si>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</si>
  <si>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</si>
  <si>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</si>
  <si>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</si>
  <si>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</si>
  <si>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</si>
  <si>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</si>
  <si>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</si>
  <si>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</si>
  <si>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</si>
  <si>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</si>
  <si>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</si>
  <si>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</si>
  <si>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</si>
  <si>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</si>
  <si>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</si>
  <si>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</si>
  <si>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</si>
  <si>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</si>
  <si>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</si>
  <si>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</si>
  <si>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</si>
  <si>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</si>
  <si>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</si>
  <si>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</si>
  <si>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</si>
  <si>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</si>
  <si>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</si>
  <si>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</si>
  <si>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</si>
  <si>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</si>
  <si>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</si>
  <si>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</si>
  <si>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</si>
  <si>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</si>
  <si>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</si>
  <si>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</si>
  <si>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</si>
  <si>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</si>
  <si>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</si>
  <si>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</si>
  <si>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</si>
  <si>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</si>
  <si>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</si>
  <si>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</si>
  <si>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</si>
  <si>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</si>
  <si>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</si>
  <si>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</si>
  <si>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</si>
  <si>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</si>
  <si>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</si>
  <si>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</si>
  <si>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</si>
  <si>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</si>
  <si>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</si>
  <si>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</si>
  <si>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</si>
  <si>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</si>
  <si>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</si>
  <si>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</si>
  <si>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</si>
  <si>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</si>
  <si>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</si>
  <si>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</si>
  <si>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</si>
  <si>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</si>
  <si>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</si>
  <si>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</si>
  <si>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</si>
  <si>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</si>
  <si>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</si>
  <si>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</si>
  <si>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</si>
  <si>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</si>
  <si>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</si>
  <si>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</si>
  <si>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</si>
  <si>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</si>
  <si>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</si>
  <si>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</si>
  <si>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</si>
  <si>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</si>
  <si>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</si>
  <si>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</si>
  <si>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</si>
  <si>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</si>
  <si>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</si>
  <si>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</si>
  <si>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</si>
  <si>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</si>
  <si>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</si>
  <si>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</si>
  <si>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</si>
  <si>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</si>
  <si>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</si>
  <si>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</si>
  <si>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</si>
  <si>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</si>
  <si>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</si>
  <si>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</si>
  <si>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</si>
  <si>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</si>
  <si>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</si>
  <si>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</si>
  <si>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</si>
  <si>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</si>
  <si>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</si>
  <si>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</si>
  <si>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</si>
  <si>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</si>
  <si>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</si>
  <si>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</si>
  <si>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</si>
  <si>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</si>
  <si>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</si>
  <si>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</si>
  <si>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</si>
  <si>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</si>
  <si>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</si>
  <si>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</si>
  <si>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</si>
  <si>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</si>
  <si>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</si>
  <si>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</si>
  <si>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</si>
  <si>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</si>
  <si>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</si>
  <si>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</si>
  <si>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</si>
  <si>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</si>
  <si>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</si>
  <si>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</si>
  <si>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</si>
  <si>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</si>
  <si>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</si>
  <si>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</si>
  <si>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</si>
  <si>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</si>
  <si>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</si>
  <si>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</si>
  <si>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</si>
  <si>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</si>
  <si>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</si>
  <si>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</si>
  <si>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</si>
  <si>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</si>
  <si>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</si>
  <si>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</si>
  <si>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</si>
  <si>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</si>
  <si>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</si>
  <si>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</si>
  <si>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</si>
  <si>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</si>
  <si>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</si>
  <si>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</si>
  <si>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</si>
  <si>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</si>
  <si>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</si>
  <si>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</si>
  <si>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</si>
  <si>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</si>
  <si>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</si>
  <si>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</si>
  <si>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</si>
  <si>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</si>
  <si>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</si>
  <si>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</si>
  <si>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</si>
  <si>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</si>
  <si>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</si>
  <si>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</si>
  <si>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</si>
  <si>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</si>
  <si>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</si>
  <si>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</si>
  <si>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</si>
  <si>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</si>
  <si>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</si>
  <si>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</si>
  <si>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</si>
  <si>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</si>
  <si>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</si>
  <si>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</si>
  <si>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</si>
  <si>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</si>
  <si>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</si>
  <si>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</si>
  <si>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</si>
  <si>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</si>
  <si>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</si>
  <si>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</si>
  <si>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</si>
  <si>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</si>
  <si>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</si>
  <si>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</si>
  <si>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</si>
  <si>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</si>
  <si>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</si>
  <si>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</si>
  <si>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</si>
  <si>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</si>
  <si>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</si>
  <si>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</si>
  <si>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</si>
  <si>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</si>
  <si>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</si>
  <si>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</si>
  <si>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</si>
  <si>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</si>
  <si>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</si>
  <si>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</si>
  <si>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</si>
  <si>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</si>
  <si>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</si>
  <si>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</si>
  <si>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</si>
  <si>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</si>
  <si>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</si>
  <si>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</si>
  <si>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</si>
  <si>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</si>
  <si>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</si>
  <si>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</si>
  <si>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</si>
  <si>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</si>
  <si>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</si>
  <si>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</si>
  <si>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</si>
  <si>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</si>
  <si>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</si>
  <si>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</si>
  <si>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</si>
  <si>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</si>
  <si>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</si>
  <si>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</si>
  <si>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</si>
  <si>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</si>
  <si>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</si>
  <si>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</si>
  <si>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</si>
  <si>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</si>
  <si>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</si>
  <si>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</si>
  <si>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</si>
  <si>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</si>
  <si>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</si>
  <si>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</si>
  <si>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</si>
  <si>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</si>
  <si>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</si>
  <si>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</si>
  <si>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</si>
  <si>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</si>
  <si>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</si>
  <si>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</si>
  <si>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</si>
  <si>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</si>
  <si>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</si>
  <si>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</si>
  <si>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</si>
  <si>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</si>
  <si>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</si>
  <si>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</si>
  <si>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</si>
  <si>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</si>
  <si>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</si>
  <si>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</si>
  <si>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</si>
  <si>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</si>
  <si>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</si>
  <si>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</si>
  <si>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</si>
  <si>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</si>
  <si>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</si>
  <si>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</si>
  <si>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</si>
  <si>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</si>
  <si>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</si>
  <si>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</si>
  <si>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</si>
  <si>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</si>
  <si>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</si>
  <si>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</si>
  <si>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</si>
  <si>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</si>
  <si>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</si>
  <si>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</si>
  <si>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</si>
  <si>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</si>
  <si>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</si>
  <si>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</si>
  <si>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</si>
  <si>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</si>
  <si>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</si>
  <si>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</si>
  <si>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</si>
  <si>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</si>
  <si>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</si>
  <si>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</si>
  <si>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</si>
  <si>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</si>
  <si>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</si>
  <si>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</si>
  <si>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</si>
  <si>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</si>
  <si>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</si>
  <si>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</si>
  <si>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</si>
  <si>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</si>
  <si>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</si>
  <si>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</si>
  <si>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</si>
  <si>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</si>
  <si>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</si>
  <si>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</si>
  <si>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</si>
  <si>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</si>
  <si>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</si>
  <si>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</si>
  <si>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</si>
  <si>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</si>
  <si>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</si>
  <si>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</si>
  <si>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</si>
  <si>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</si>
  <si>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</si>
  <si>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</si>
  <si>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</si>
  <si>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</si>
  <si>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</si>
  <si>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</si>
  <si>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</si>
  <si>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</si>
  <si>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</si>
  <si>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</si>
  <si>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</si>
  <si>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</si>
  <si>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</si>
  <si>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</si>
  <si>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</si>
  <si>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</si>
  <si>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</si>
  <si>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</si>
  <si>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</si>
  <si>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</si>
  <si>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</si>
  <si>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</si>
  <si>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</si>
  <si>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</si>
  <si>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</si>
  <si>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</si>
  <si>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</si>
  <si>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</si>
  <si>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</si>
  <si>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</si>
  <si>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</si>
  <si>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</si>
  <si>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</si>
  <si>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</si>
  <si>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</si>
  <si>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</si>
  <si>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</si>
  <si>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</si>
  <si>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</si>
  <si>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</si>
  <si>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</si>
  <si>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</si>
  <si>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</si>
  <si>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</si>
  <si>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</si>
  <si>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</si>
  <si>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</si>
  <si>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</si>
  <si>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</si>
  <si>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</si>
  <si>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</si>
  <si>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</si>
  <si>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</si>
  <si>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</si>
  <si>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</si>
  <si>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</si>
  <si>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</si>
  <si>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</si>
  <si>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</si>
  <si>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</si>
  <si>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</si>
  <si>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</si>
  <si>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</si>
  <si>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</si>
  <si>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</si>
  <si>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</si>
  <si>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</si>
  <si>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</si>
  <si>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</si>
  <si>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</si>
  <si>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</si>
  <si>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</si>
  <si>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</si>
  <si>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</si>
  <si>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</si>
  <si>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</si>
  <si>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</si>
  <si>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</si>
  <si>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</si>
  <si>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</si>
  <si>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</si>
  <si>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</si>
  <si>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</si>
  <si>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</si>
  <si>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</si>
  <si>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</si>
  <si>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</si>
  <si>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</si>
  <si>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</si>
  <si>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</si>
  <si>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</si>
  <si>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</si>
  <si>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</si>
  <si>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</si>
  <si>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</si>
  <si>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</si>
  <si>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</si>
  <si>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</si>
  <si>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</si>
  <si>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</si>
  <si>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</si>
  <si>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</si>
  <si>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</si>
  <si>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</si>
  <si>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</si>
  <si>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</si>
  <si>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</si>
  <si>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</si>
  <si>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</si>
  <si>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</si>
  <si>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</si>
  <si>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</si>
  <si>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</si>
  <si>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</si>
  <si>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</si>
  <si>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</si>
  <si>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</si>
  <si>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</si>
  <si>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</si>
  <si>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</si>
  <si>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</si>
  <si>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</si>
  <si>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</si>
  <si>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</si>
  <si>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</si>
  <si>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</si>
  <si>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</si>
  <si>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</si>
  <si>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</si>
  <si>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</si>
  <si>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</si>
  <si>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</si>
  <si>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</si>
  <si>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</si>
  <si>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</si>
  <si>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</si>
  <si>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</si>
  <si>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</si>
  <si>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</si>
  <si>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</si>
  <si>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</si>
  <si>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</si>
  <si>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</si>
  <si>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</si>
  <si>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</si>
  <si>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</si>
  <si>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</si>
  <si>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</si>
  <si>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</si>
  <si>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</si>
  <si>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</si>
  <si>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</si>
  <si>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</si>
  <si>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</si>
  <si>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</si>
  <si>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</si>
  <si>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</si>
  <si>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</si>
  <si>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</si>
  <si>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</si>
  <si>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</si>
  <si>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</si>
  <si>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</si>
  <si>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</si>
  <si>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</si>
  <si>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</si>
  <si>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</si>
  <si>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</si>
  <si>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</si>
  <si>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</si>
  <si>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</si>
  <si>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</si>
  <si>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</si>
  <si>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</si>
  <si>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</si>
  <si>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</si>
  <si>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</si>
  <si>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</si>
  <si>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</si>
  <si>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</si>
  <si>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</si>
  <si>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</si>
  <si>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</si>
  <si>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</si>
  <si>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</si>
  <si>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</si>
  <si>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</si>
  <si>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</si>
  <si>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</si>
  <si>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</si>
  <si>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</si>
  <si>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</si>
  <si>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</si>
  <si>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</si>
  <si>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</si>
  <si>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</si>
  <si>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</si>
  <si>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</si>
  <si>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</si>
  <si>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</si>
  <si>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</si>
  <si>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</si>
  <si>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</si>
  <si>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</si>
  <si>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</si>
  <si>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</si>
  <si>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</si>
  <si>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</si>
  <si>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</si>
  <si>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</si>
  <si>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</si>
  <si>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</si>
  <si>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</si>
  <si>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</si>
  <si>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</si>
  <si>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</si>
  <si>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</si>
  <si>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</si>
  <si>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</si>
  <si>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</si>
  <si>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</si>
  <si>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</si>
  <si>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</si>
  <si>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</si>
  <si>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</si>
  <si>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</si>
  <si>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</si>
  <si>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</si>
  <si>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</si>
  <si>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</si>
  <si>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</si>
  <si>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</si>
  <si>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</si>
  <si>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</si>
  <si>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</si>
  <si>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</si>
  <si>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</si>
  <si>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</si>
  <si>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</si>
  <si>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</si>
  <si>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</si>
  <si>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</si>
  <si>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</si>
  <si>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</si>
  <si>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</si>
  <si>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</si>
  <si>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</si>
  <si>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</si>
  <si>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</si>
  <si>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</si>
  <si>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</si>
  <si>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</si>
  <si>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</si>
  <si>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</si>
  <si>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</si>
  <si>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</si>
  <si>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</si>
  <si>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</si>
  <si>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</si>
  <si>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</si>
  <si>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</si>
  <si>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</si>
  <si>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</si>
  <si>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</si>
  <si>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</si>
  <si>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</si>
  <si>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</si>
  <si>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</si>
  <si>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</si>
  <si>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</si>
  <si>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</si>
  <si>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</si>
  <si>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</si>
  <si>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</si>
  <si>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</si>
  <si>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</si>
  <si>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</si>
  <si>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</si>
  <si>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</si>
  <si>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</si>
  <si>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</si>
  <si>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</si>
  <si>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</si>
  <si>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</si>
  <si>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</si>
  <si>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</si>
  <si>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</si>
  <si>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</si>
  <si>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</si>
  <si>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</si>
  <si>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</si>
  <si>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</si>
  <si>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</si>
  <si>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</si>
  <si>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</si>
  <si>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</si>
  <si>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</si>
  <si>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</si>
  <si>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</si>
  <si>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</si>
  <si>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</si>
  <si>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</si>
  <si>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</si>
  <si>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</si>
  <si>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</si>
  <si>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</si>
  <si>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</si>
  <si>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</si>
  <si>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</si>
  <si>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</si>
  <si>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</si>
  <si>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</si>
  <si>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</si>
  <si>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</si>
  <si>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</si>
  <si>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</si>
  <si>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</si>
  <si>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</si>
  <si>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</si>
  <si>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</si>
  <si>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</si>
  <si>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</si>
  <si>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</si>
  <si>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</si>
  <si>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</si>
  <si>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</si>
  <si>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</si>
  <si>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</si>
  <si>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</si>
  <si>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</si>
  <si>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</si>
  <si>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</si>
  <si>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</si>
  <si>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</si>
  <si>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</si>
  <si>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</si>
  <si>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</si>
  <si>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</si>
  <si>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</si>
  <si>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</si>
  <si>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</si>
  <si>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</si>
  <si>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</si>
  <si>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</si>
  <si>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</si>
  <si>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</si>
  <si>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</si>
  <si>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</si>
  <si>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</si>
  <si>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</si>
  <si>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</si>
  <si>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</si>
  <si>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</si>
  <si>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</si>
  <si>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</si>
  <si>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</si>
  <si>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</si>
  <si>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</si>
  <si>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</si>
  <si>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</si>
  <si>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</si>
  <si>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</si>
  <si>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</si>
  <si>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</si>
  <si>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</si>
  <si>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</si>
  <si>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</si>
  <si>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</si>
  <si>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</si>
  <si>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</si>
  <si>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</si>
  <si>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</si>
  <si>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</si>
  <si>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</si>
  <si>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</si>
  <si>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</si>
  <si>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</si>
  <si>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</si>
  <si>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</si>
  <si>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</si>
  <si>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</si>
  <si>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</si>
  <si>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</si>
  <si>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</si>
  <si>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</si>
  <si>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</si>
  <si>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</si>
  <si>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</si>
  <si>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</si>
  <si>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</si>
  <si>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</si>
  <si>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</si>
  <si>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</si>
  <si>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</si>
  <si>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</si>
  <si>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</si>
  <si>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</si>
  <si>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</si>
  <si>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</si>
  <si>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</si>
  <si>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</si>
  <si>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</si>
  <si>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</si>
  <si>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</si>
  <si>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</si>
  <si>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</si>
  <si>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</si>
  <si>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</si>
  <si>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</si>
  <si>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</si>
  <si>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</si>
  <si>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</si>
  <si>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</si>
  <si>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</si>
  <si>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</si>
  <si>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</si>
  <si>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</si>
  <si>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</si>
  <si>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</si>
  <si>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</si>
  <si>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</si>
  <si>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</si>
  <si>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</si>
  <si>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</si>
  <si>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</si>
  <si>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</si>
  <si>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</si>
  <si>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</si>
  <si>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</si>
  <si>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</si>
  <si>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</si>
  <si>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</si>
  <si>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</si>
  <si>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</si>
  <si>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</si>
  <si>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</si>
  <si>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</si>
  <si>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</si>
  <si>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</si>
  <si>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</si>
  <si>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</si>
  <si>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</si>
  <si>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</si>
  <si>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</si>
  <si>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</si>
  <si>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</si>
  <si>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</si>
  <si>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</si>
  <si>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</si>
  <si>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</si>
  <si>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</si>
  <si>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</si>
  <si>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</si>
  <si>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</si>
  <si>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</si>
  <si>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</si>
  <si>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</si>
  <si>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</si>
  <si>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</si>
  <si>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</si>
  <si>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</si>
  <si>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</si>
  <si>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</si>
  <si>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</si>
  <si>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</si>
  <si>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</si>
  <si>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</si>
  <si>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</si>
  <si>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</si>
  <si>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</si>
  <si>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</si>
  <si>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</si>
  <si>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</si>
  <si>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</si>
  <si>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</si>
  <si>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</si>
  <si>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</si>
  <si>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</si>
  <si>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</si>
  <si>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</si>
  <si>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</si>
  <si>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</si>
  <si>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</si>
  <si>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</si>
  <si>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</si>
  <si>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</si>
  <si>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</si>
  <si>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</si>
  <si>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</si>
  <si>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</si>
  <si>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</si>
  <si>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</si>
  <si>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</si>
  <si>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</si>
  <si>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</si>
  <si>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</si>
  <si>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</si>
  <si>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</si>
  <si>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</si>
  <si>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</si>
  <si>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</si>
  <si>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</si>
  <si>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</si>
  <si>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</si>
  <si>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</si>
  <si>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</si>
  <si>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</si>
  <si>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</si>
  <si>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</si>
  <si>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</si>
  <si>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</si>
  <si>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</si>
  <si>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</si>
  <si>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</si>
  <si>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</si>
  <si>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</si>
  <si>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</si>
  <si>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</si>
  <si>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</si>
  <si>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</si>
  <si>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</si>
  <si>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</si>
  <si>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</si>
  <si>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</si>
  <si>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</si>
  <si>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</si>
  <si>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</si>
  <si>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</si>
  <si>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</si>
  <si>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</si>
  <si>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</si>
  <si>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</si>
  <si>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</si>
  <si>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</si>
  <si>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</si>
  <si>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</si>
  <si>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</si>
  <si>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</si>
  <si>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</si>
  <si>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</si>
  <si>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</si>
  <si>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</si>
  <si>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</si>
  <si>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</si>
  <si>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</si>
  <si>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</si>
  <si>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</si>
  <si>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</si>
  <si>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</si>
  <si>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</si>
  <si>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</si>
  <si>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</si>
  <si>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</si>
  <si>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</si>
  <si>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</si>
  <si>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</si>
  <si>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</si>
  <si>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</si>
  <si>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</si>
  <si>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</si>
  <si>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</si>
  <si>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</si>
  <si>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</si>
  <si>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</si>
  <si>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</si>
  <si>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</si>
  <si>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</si>
  <si>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</si>
  <si>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</si>
  <si>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</si>
  <si>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</si>
  <si>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</si>
  <si>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</si>
  <si>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</si>
  <si>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</si>
  <si>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</si>
  <si>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</si>
  <si>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</si>
  <si>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</si>
  <si>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</si>
  <si>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</si>
  <si>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</si>
  <si>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</si>
  <si>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</si>
  <si>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</si>
  <si>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</si>
  <si>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</si>
  <si>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</si>
  <si>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</si>
  <si>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</si>
  <si>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</si>
  <si>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</si>
  <si>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</si>
  <si>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</si>
  <si>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</si>
  <si>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</si>
  <si>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</si>
  <si>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</si>
  <si>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</si>
  <si>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</si>
  <si>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</si>
  <si>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</si>
  <si>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</si>
  <si>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</si>
  <si>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</si>
  <si>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</si>
  <si>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</si>
  <si>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</si>
  <si>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</si>
  <si>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</si>
  <si>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</si>
  <si>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</si>
  <si>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</si>
  <si>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</si>
  <si>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</si>
  <si>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</si>
  <si>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</si>
  <si>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</si>
  <si>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</si>
  <si>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</si>
  <si>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</si>
  <si>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</si>
  <si>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</si>
  <si>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</si>
  <si>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</si>
  <si>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</si>
  <si>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</si>
  <si>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</si>
  <si>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</si>
  <si>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</si>
  <si>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</si>
  <si>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</si>
  <si>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</si>
  <si>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</si>
  <si>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</si>
  <si>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</si>
  <si>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</si>
  <si>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</si>
  <si>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</si>
  <si>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</si>
  <si>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</si>
  <si>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</si>
  <si>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</si>
  <si>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</si>
  <si>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</si>
  <si>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</si>
  <si>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</si>
  <si>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</si>
  <si>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</si>
  <si>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</si>
  <si>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</si>
  <si>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</si>
  <si>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</si>
  <si>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</si>
  <si>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</si>
  <si>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</si>
  <si>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</si>
  <si>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</si>
  <si>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</si>
  <si>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</si>
  <si>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</si>
  <si>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</si>
  <si>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</si>
  <si>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</si>
  <si>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</si>
  <si>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</si>
  <si>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</si>
  <si>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</si>
  <si>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</si>
  <si>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</si>
  <si>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</si>
  <si>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</si>
  <si>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</si>
  <si>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</si>
  <si>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</si>
  <si>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</si>
  <si>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</si>
  <si>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</si>
  <si>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</si>
  <si>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</si>
  <si>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</si>
  <si>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</si>
  <si>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</si>
  <si>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</si>
  <si>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</si>
  <si>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</si>
  <si>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</si>
  <si>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</si>
  <si>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</si>
  <si>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</si>
  <si>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</si>
  <si>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</si>
  <si>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</si>
  <si>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</si>
  <si>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</si>
  <si>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</si>
  <si>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</si>
  <si>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</si>
  <si>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</si>
  <si>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</si>
  <si>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</si>
  <si>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</si>
  <si>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</si>
  <si>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</si>
  <si>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</si>
  <si>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</si>
  <si>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</si>
  <si>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</si>
  <si>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</si>
  <si>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</si>
  <si>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</si>
  <si>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</si>
  <si>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</si>
  <si>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</si>
  <si>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</si>
  <si>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</si>
  <si>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</si>
  <si>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</si>
  <si>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</si>
  <si>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</si>
  <si>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</si>
  <si>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</si>
  <si>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</si>
  <si>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</si>
  <si>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</si>
  <si>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</si>
  <si>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</si>
  <si>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</si>
  <si>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</si>
  <si>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</si>
  <si>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</si>
  <si>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</si>
  <si>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</si>
  <si>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</si>
  <si>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</si>
  <si>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</si>
  <si>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</si>
  <si>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</si>
  <si>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</si>
  <si>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</si>
  <si>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</si>
  <si>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</si>
  <si>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</si>
  <si>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</si>
  <si>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</si>
  <si>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</si>
  <si>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</si>
  <si>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</si>
  <si>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</si>
  <si>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</si>
  <si>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</si>
  <si>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</si>
  <si>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</si>
  <si>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</si>
  <si>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</si>
  <si>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</si>
  <si>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</si>
  <si>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</si>
  <si>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</si>
  <si>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</si>
  <si>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</si>
  <si>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</si>
  <si>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</si>
  <si>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</si>
  <si>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</si>
  <si>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</si>
  <si>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</si>
  <si>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</si>
  <si>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</si>
  <si>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</si>
  <si>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</si>
  <si>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</si>
  <si>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</si>
  <si>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</si>
  <si>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</si>
  <si>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</si>
  <si>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</si>
  <si>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</si>
  <si>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</si>
  <si>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</si>
  <si>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</si>
  <si>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</si>
  <si>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</si>
  <si>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</si>
  <si>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</si>
  <si>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</si>
  <si>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</si>
  <si>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</si>
  <si>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</si>
  <si>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</si>
  <si>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</si>
  <si>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</si>
  <si>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</si>
  <si>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</si>
  <si>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</si>
  <si>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</si>
  <si>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</si>
  <si>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</si>
  <si>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</si>
  <si>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</si>
  <si>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</si>
  <si>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</si>
  <si>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</si>
  <si>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</si>
  <si>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</si>
  <si>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</si>
  <si>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</si>
  <si>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</si>
  <si>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</si>
  <si>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</si>
  <si>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</si>
  <si>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</si>
  <si>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</si>
  <si>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</si>
  <si>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</si>
  <si>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</si>
  <si>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</si>
  <si>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</si>
  <si>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</si>
  <si>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</si>
  <si>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</si>
  <si>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</si>
  <si>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</si>
  <si>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</si>
  <si>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</si>
  <si>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</si>
  <si>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</si>
  <si>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</si>
  <si>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</si>
  <si>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</si>
  <si>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</si>
  <si>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</si>
  <si>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</si>
  <si>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</si>
  <si>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</si>
  <si>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</si>
  <si>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</si>
  <si>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</si>
  <si>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</si>
  <si>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</si>
  <si>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</si>
  <si>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</si>
  <si>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</si>
  <si>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</si>
  <si>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</si>
  <si>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</si>
  <si>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</si>
  <si>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</si>
  <si>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</si>
  <si>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</si>
  <si>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</si>
  <si>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</si>
  <si>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</si>
  <si>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</si>
  <si>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</si>
  <si>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</si>
  <si>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</si>
  <si>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</si>
  <si>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</si>
  <si>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</si>
  <si>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</si>
  <si>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</si>
  <si>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</si>
  <si>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</si>
  <si>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</si>
  <si>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</si>
  <si>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</si>
  <si>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</si>
  <si>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</si>
  <si>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</si>
  <si>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</si>
  <si>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</si>
  <si>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</si>
  <si>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</si>
  <si>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</si>
  <si>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</si>
  <si>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</si>
  <si>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</si>
  <si>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</si>
  <si>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</si>
  <si>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</si>
  <si>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</si>
  <si>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</si>
  <si>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</si>
  <si>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</si>
  <si>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</si>
  <si>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</si>
  <si>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</si>
  <si>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</si>
  <si>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</si>
  <si>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</si>
  <si>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</si>
  <si>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</si>
  <si>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</si>
  <si>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</si>
  <si>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</si>
  <si>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</si>
  <si>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</si>
  <si>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</si>
  <si>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</si>
  <si>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</si>
  <si>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</si>
  <si>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</si>
  <si>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</si>
  <si>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</si>
  <si>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</si>
  <si>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</si>
  <si>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</si>
  <si>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</si>
  <si>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</si>
  <si>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</si>
  <si>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</si>
  <si>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</si>
  <si>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</si>
  <si>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</si>
  <si>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</si>
  <si>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</si>
  <si>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</si>
  <si>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</si>
  <si>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</si>
  <si>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</si>
  <si>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</si>
  <si>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</si>
  <si>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</si>
  <si>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</si>
  <si>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</si>
  <si>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</si>
  <si>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</si>
  <si>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</si>
  <si>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</si>
  <si>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</si>
  <si>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</si>
  <si>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</si>
  <si>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</si>
  <si>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</si>
  <si>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</si>
  <si>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</si>
  <si>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</si>
  <si>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</si>
  <si>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</si>
  <si>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</si>
  <si>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</si>
  <si>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</si>
  <si>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</si>
  <si>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</si>
  <si>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</si>
  <si>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</si>
  <si>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</si>
  <si>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</si>
  <si>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</si>
  <si>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</si>
  <si>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</si>
  <si>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</si>
  <si>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</si>
  <si>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</si>
  <si>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</si>
  <si>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</si>
  <si>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</si>
  <si>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</si>
  <si>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</si>
  <si>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</si>
  <si>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</si>
  <si>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</si>
  <si>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</si>
  <si>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</si>
  <si>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</si>
  <si>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</si>
  <si>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</si>
  <si>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</si>
  <si>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</si>
  <si>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</si>
  <si>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</si>
  <si>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</si>
  <si>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</si>
  <si>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</si>
  <si>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</si>
  <si>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</si>
  <si>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</si>
  <si>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</si>
  <si>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</si>
  <si>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</si>
  <si>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</si>
  <si>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</si>
  <si>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</si>
  <si>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</si>
  <si>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</si>
  <si>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</si>
  <si>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</si>
  <si>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</si>
  <si>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</si>
  <si>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</si>
  <si>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</si>
  <si>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</si>
  <si>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</si>
  <si>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</si>
  <si>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</si>
  <si>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</si>
  <si>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</si>
  <si>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</si>
  <si>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</si>
  <si>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</si>
  <si>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</si>
  <si>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</si>
  <si>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</si>
  <si>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</si>
  <si>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</si>
  <si>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</si>
  <si>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</si>
  <si>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</si>
  <si>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</si>
  <si>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</si>
  <si>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</si>
  <si>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</si>
  <si>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</si>
  <si>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</si>
  <si>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</si>
  <si>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</si>
  <si>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</si>
  <si>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</si>
  <si>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</si>
  <si>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</si>
  <si>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</si>
  <si>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</si>
  <si>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</si>
  <si>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</si>
  <si>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</si>
  <si>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</si>
  <si>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</si>
  <si>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</si>
  <si>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</si>
  <si>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</si>
  <si>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</si>
  <si>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</si>
  <si>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</si>
  <si>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</si>
  <si>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</si>
  <si>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</si>
  <si>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</si>
  <si>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</si>
  <si>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</si>
  <si>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</si>
  <si>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</si>
  <si>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</si>
  <si>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</si>
  <si>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</si>
  <si>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</si>
  <si>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</si>
  <si>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</si>
  <si>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</si>
  <si>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</si>
  <si>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</si>
  <si>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</si>
  <si>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</si>
  <si>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</si>
  <si>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</si>
  <si>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</si>
  <si>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</si>
  <si>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</si>
  <si>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</si>
  <si>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</si>
  <si>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</si>
  <si>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</si>
  <si>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</si>
  <si>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</si>
  <si>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</si>
  <si>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</si>
  <si>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</si>
  <si>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</si>
  <si>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</si>
  <si>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</si>
  <si>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</si>
  <si>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</si>
  <si>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</si>
  <si>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</si>
  <si>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</si>
  <si>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</si>
  <si>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</si>
  <si>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</si>
  <si>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</si>
  <si>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</si>
  <si>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</si>
  <si>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</si>
  <si>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</si>
  <si>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</si>
  <si>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</si>
  <si>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</si>
  <si>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</si>
  <si>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</si>
  <si>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</si>
  <si>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</si>
  <si>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</si>
  <si>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</si>
  <si>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</si>
  <si>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</si>
  <si>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</si>
  <si>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</si>
  <si>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</si>
  <si>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</si>
  <si>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</si>
  <si>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</si>
  <si>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</si>
  <si>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</si>
  <si>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</si>
  <si>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</si>
  <si>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</si>
  <si>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</si>
  <si>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</si>
  <si>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</si>
  <si>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</si>
  <si>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</si>
  <si>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</si>
  <si>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</si>
  <si>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</si>
  <si>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</si>
  <si>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</si>
  <si>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</si>
  <si>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</si>
  <si>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</si>
  <si>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</si>
  <si>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</si>
  <si>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</si>
  <si>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</si>
  <si>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</si>
  <si>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</si>
  <si>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</si>
  <si>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</si>
  <si>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</si>
  <si>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</si>
  <si>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</si>
  <si>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</si>
  <si>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</si>
  <si>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</si>
  <si>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</si>
  <si>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</si>
  <si>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</si>
  <si>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</si>
  <si>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</si>
  <si>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</si>
  <si>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</si>
  <si>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</si>
  <si>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</si>
  <si>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</si>
  <si>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</si>
  <si>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</si>
  <si>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</si>
  <si>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</si>
  <si>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</si>
  <si>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</si>
  <si>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</si>
  <si>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</si>
  <si>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</si>
  <si>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</si>
  <si>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</si>
  <si>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</si>
  <si>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</si>
  <si>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</si>
  <si>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</si>
  <si>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</si>
  <si>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</si>
  <si>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</si>
  <si>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</si>
  <si>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</si>
  <si>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</si>
  <si>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</si>
  <si>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</si>
  <si>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</si>
  <si>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</si>
  <si>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</si>
  <si>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</si>
  <si>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</si>
  <si>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</si>
  <si>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</si>
  <si>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</si>
  <si>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</si>
  <si>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</si>
  <si>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</si>
  <si>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</si>
  <si>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</si>
  <si>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</si>
  <si>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</si>
  <si>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</si>
  <si>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</si>
  <si>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</si>
  <si>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</si>
  <si>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</si>
  <si>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</si>
  <si>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</si>
  <si>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</si>
  <si>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</si>
  <si>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</si>
  <si>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</si>
  <si>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</si>
  <si>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</si>
  <si>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</si>
  <si>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</si>
  <si>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</si>
  <si>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</si>
  <si>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</si>
  <si>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</si>
  <si>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</si>
  <si>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</si>
  <si>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</si>
  <si>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</si>
  <si>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</si>
  <si>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</si>
  <si>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</si>
  <si>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</si>
  <si>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</si>
  <si>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</si>
  <si>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</si>
  <si>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</si>
  <si>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</si>
  <si>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</si>
  <si>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</si>
  <si>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</si>
  <si>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</si>
  <si>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</si>
  <si>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</si>
  <si>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</si>
  <si>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</si>
  <si>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</si>
  <si>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</si>
  <si>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</si>
  <si>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</si>
  <si>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</si>
  <si>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</si>
  <si>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</si>
  <si>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</si>
  <si>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</si>
  <si>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</si>
  <si>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</si>
  <si>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</si>
  <si>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</si>
  <si>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</si>
  <si>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</si>
  <si>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</si>
  <si>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</si>
  <si>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</si>
  <si>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</si>
  <si>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</si>
  <si>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</si>
  <si>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</si>
  <si>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</si>
  <si>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</si>
  <si>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</si>
  <si>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</si>
  <si>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</si>
  <si>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</si>
  <si>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</si>
  <si>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</si>
  <si>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</si>
  <si>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</si>
  <si>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</si>
  <si>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</si>
  <si>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</si>
  <si>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</si>
  <si>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</si>
  <si>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</si>
  <si>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</si>
  <si>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</si>
  <si>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</si>
  <si>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</si>
  <si>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</si>
  <si>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</si>
  <si>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</si>
  <si>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</si>
  <si>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</si>
  <si>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</si>
  <si>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</si>
  <si>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</si>
  <si>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</si>
  <si>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</si>
  <si>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</si>
  <si>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</si>
  <si>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</si>
  <si>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</si>
  <si>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</si>
  <si>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</si>
  <si>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</si>
  <si>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</si>
  <si>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</si>
  <si>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</si>
  <si>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</si>
  <si>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</si>
  <si>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</si>
  <si>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</si>
  <si>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</si>
  <si>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</si>
  <si>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</si>
  <si>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</si>
  <si>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</si>
  <si>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</si>
  <si>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</si>
  <si>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</si>
  <si>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</si>
  <si>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</si>
  <si>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</si>
  <si>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</si>
  <si>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</si>
  <si>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</si>
  <si>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</si>
  <si>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</si>
  <si>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</si>
  <si>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</si>
  <si>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</si>
  <si>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</si>
  <si>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</si>
  <si>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</si>
  <si>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</si>
  <si>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</si>
  <si>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</si>
  <si>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</si>
  <si>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</si>
  <si>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</si>
  <si>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</si>
  <si>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</si>
  <si>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</si>
  <si>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</si>
  <si>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</si>
  <si>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</si>
  <si>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</si>
  <si>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</si>
  <si>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</si>
  <si>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</si>
  <si>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</si>
  <si>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</si>
  <si>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</si>
  <si>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</si>
  <si>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</si>
  <si>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</si>
  <si>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</si>
  <si>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</si>
  <si>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</si>
  <si>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</si>
  <si>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</si>
  <si>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</si>
  <si>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</si>
  <si>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</si>
  <si>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</si>
  <si>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</si>
  <si>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</si>
  <si>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</si>
  <si>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</si>
  <si>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</si>
  <si>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</si>
  <si>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</si>
  <si>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</si>
  <si>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</si>
  <si>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</si>
  <si>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</si>
  <si>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</si>
  <si>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</si>
  <si>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</si>
  <si>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</si>
  <si>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</si>
  <si>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</si>
  <si>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</si>
  <si>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</si>
  <si>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</si>
  <si>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</si>
  <si>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</si>
  <si>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</si>
  <si>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</si>
  <si>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</si>
  <si>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</si>
  <si>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</si>
  <si>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</si>
  <si>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</si>
  <si>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</si>
  <si>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</si>
  <si>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</si>
  <si>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</si>
  <si>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</si>
  <si>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</si>
  <si>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</si>
  <si>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</si>
  <si>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</si>
  <si>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</si>
  <si>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</si>
  <si>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</si>
  <si>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</si>
  <si>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</si>
  <si>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</si>
  <si>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</si>
  <si>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</si>
  <si>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</si>
  <si>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</si>
  <si>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</si>
  <si>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</si>
  <si>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</si>
  <si>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</si>
  <si>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</si>
  <si>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</si>
  <si>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</si>
  <si>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</si>
  <si>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</si>
  <si>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</si>
  <si>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</si>
  <si>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</si>
  <si>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</si>
  <si>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</si>
  <si>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</si>
  <si>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</si>
  <si>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</si>
  <si>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</si>
  <si>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</si>
  <si>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</si>
  <si>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</si>
  <si>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</si>
  <si>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</si>
  <si>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</si>
  <si>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</si>
  <si>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</si>
  <si>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</si>
  <si>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</si>
  <si>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</si>
  <si>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</si>
  <si>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</si>
  <si>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</si>
  <si>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</si>
  <si>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</si>
  <si>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</si>
  <si>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</si>
  <si>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</si>
  <si>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</si>
  <si>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</si>
  <si>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</si>
  <si>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</si>
  <si>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</si>
  <si>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</si>
  <si>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</si>
  <si>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</si>
  <si>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</si>
  <si>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</si>
  <si>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</si>
  <si>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</si>
  <si>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</si>
  <si>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</si>
  <si>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</si>
  <si>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</si>
  <si>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</si>
  <si>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</si>
  <si>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</si>
  <si>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</si>
  <si>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</si>
  <si>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</si>
  <si>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</si>
  <si>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</si>
  <si>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</si>
  <si>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</si>
  <si>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</si>
  <si>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</si>
  <si>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</si>
  <si>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</si>
  <si>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</si>
  <si>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</si>
  <si>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</si>
  <si>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</si>
  <si>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</si>
  <si>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</si>
  <si>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</si>
  <si>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</si>
  <si>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</si>
  <si>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</si>
  <si>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</si>
  <si>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</si>
  <si>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</si>
  <si>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</si>
  <si>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</si>
  <si>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</si>
  <si>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</si>
  <si>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</si>
  <si>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</si>
  <si>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</si>
  <si>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</si>
  <si>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</si>
  <si>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</si>
  <si>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</si>
  <si>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</si>
  <si>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</si>
  <si>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</si>
  <si>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</si>
  <si>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</si>
  <si>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</si>
  <si>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</si>
  <si>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</si>
  <si>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</si>
  <si>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</si>
  <si>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</si>
  <si>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</si>
  <si>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</si>
  <si>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</si>
  <si>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</si>
  <si>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</si>
  <si>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</si>
  <si>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</si>
  <si>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</si>
  <si>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</si>
  <si>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</si>
  <si>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</si>
  <si>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</si>
  <si>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</si>
  <si>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</si>
  <si>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</si>
  <si>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</si>
  <si>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</si>
  <si>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</si>
  <si>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</si>
  <si>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</si>
  <si>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</si>
  <si>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</si>
  <si>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</si>
  <si>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</si>
  <si>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</si>
  <si>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</si>
  <si>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</si>
  <si>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</si>
  <si>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</si>
  <si>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</si>
  <si>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</si>
  <si>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</si>
  <si>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</si>
  <si>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</si>
  <si>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</si>
  <si>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</si>
  <si>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</si>
  <si>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</si>
  <si>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</si>
  <si>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</si>
  <si>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</si>
  <si>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</si>
  <si>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</si>
  <si>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</si>
  <si>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</si>
  <si>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</si>
  <si>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</si>
  <si>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</si>
  <si>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</si>
  <si>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</si>
  <si>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</si>
  <si>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</si>
  <si>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</si>
  <si>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</si>
  <si>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</si>
  <si>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</si>
  <si>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</si>
  <si>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</si>
  <si>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</si>
  <si>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</si>
  <si>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</si>
  <si>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</si>
  <si>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</si>
  <si>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</si>
  <si>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</si>
  <si>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</si>
  <si>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</si>
  <si>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</si>
  <si>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</si>
  <si>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</si>
  <si>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</si>
  <si>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</si>
  <si>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</si>
  <si>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</si>
  <si>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</si>
  <si>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</si>
  <si>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</si>
  <si>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</si>
  <si>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</si>
  <si>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</si>
  <si>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</si>
  <si>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</si>
  <si>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</si>
  <si>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</si>
  <si>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</si>
  <si>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</si>
  <si>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</si>
  <si>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</si>
  <si>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</si>
  <si>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</si>
  <si>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</si>
  <si>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</si>
  <si>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</si>
  <si>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</si>
  <si>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</si>
  <si>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</si>
  <si>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</si>
  <si>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</si>
  <si>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</si>
  <si>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</si>
  <si>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</si>
  <si>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</si>
  <si>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</si>
  <si>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</si>
  <si>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</si>
  <si>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</si>
  <si>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</si>
  <si>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</si>
  <si>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</si>
  <si>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</si>
  <si>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</si>
  <si>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</si>
  <si>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</si>
  <si>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</si>
  <si>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</si>
  <si>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</si>
  <si>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</si>
  <si>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</si>
  <si>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</si>
  <si>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</si>
  <si>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</si>
  <si>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</si>
  <si>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</si>
  <si>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</si>
  <si>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</si>
  <si>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</si>
  <si>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</si>
  <si>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</si>
  <si>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</si>
  <si>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</si>
  <si>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</si>
  <si>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</si>
  <si>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</si>
  <si>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</si>
  <si>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</si>
  <si>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</si>
  <si>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</si>
  <si>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</si>
  <si>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</si>
  <si>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</si>
  <si>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</si>
  <si>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</si>
  <si>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</si>
  <si>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</si>
  <si>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</si>
  <si>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</si>
  <si>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</si>
  <si>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</si>
  <si>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</si>
  <si>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</si>
  <si>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</si>
  <si>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</si>
  <si>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</si>
  <si>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</si>
  <si>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</si>
  <si>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</si>
  <si>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</si>
  <si>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</si>
  <si>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</si>
  <si>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</si>
  <si>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</si>
  <si>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</si>
  <si>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</si>
  <si>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</si>
  <si>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</si>
  <si>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</si>
  <si>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</si>
  <si>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</si>
  <si>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</si>
  <si>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</si>
  <si>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</si>
  <si>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</si>
  <si>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</si>
  <si>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</si>
  <si>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</si>
  <si>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</si>
  <si>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</si>
  <si>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</si>
  <si>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</si>
  <si>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</si>
  <si>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</si>
  <si>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</si>
  <si>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</si>
  <si>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</si>
  <si>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</si>
  <si>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</si>
  <si>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</si>
  <si>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</si>
  <si>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</si>
  <si>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</si>
  <si>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</si>
  <si>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</si>
  <si>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</si>
  <si>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</si>
  <si>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</si>
  <si>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</si>
  <si>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</si>
  <si>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</si>
  <si>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</si>
  <si>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</si>
  <si>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</si>
  <si>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</si>
  <si>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</si>
  <si>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</si>
  <si>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</si>
  <si>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</si>
  <si>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</si>
  <si>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</si>
  <si>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</si>
  <si>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</si>
  <si>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</si>
  <si>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</si>
  <si>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</si>
  <si>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</si>
  <si>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</si>
  <si>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</si>
  <si>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</si>
  <si>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</si>
  <si>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</si>
  <si>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</si>
  <si>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</si>
  <si>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</si>
  <si>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</si>
  <si>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</si>
  <si>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</si>
  <si>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</si>
  <si>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</si>
  <si>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</si>
  <si>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</si>
  <si>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</si>
  <si>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</si>
  <si>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</si>
  <si>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</si>
  <si>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</si>
  <si>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</si>
  <si>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</si>
  <si>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</si>
  <si>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</si>
  <si>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</si>
  <si>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</si>
  <si>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</si>
  <si>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</si>
  <si>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</si>
  <si>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</si>
  <si>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</si>
  <si>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</si>
  <si>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</si>
  <si>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</si>
  <si>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</si>
  <si>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</si>
  <si>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</si>
  <si>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</si>
  <si>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</si>
  <si>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</si>
  <si>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</si>
  <si>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</si>
  <si>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</si>
  <si>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</si>
  <si>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</si>
  <si>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</si>
  <si>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</si>
  <si>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</si>
  <si>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</si>
  <si>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</si>
  <si>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</si>
  <si>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</si>
  <si>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</si>
  <si>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</si>
  <si>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</si>
  <si>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</si>
  <si>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</si>
  <si>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</si>
  <si>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</si>
  <si>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</si>
  <si>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</si>
  <si>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</si>
  <si>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</si>
  <si>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</si>
  <si>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</si>
  <si>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</si>
  <si>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</si>
  <si>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</si>
  <si>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</si>
  <si>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</si>
  <si>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</si>
  <si>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</si>
  <si>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</si>
  <si>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</si>
  <si>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</si>
  <si>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</si>
  <si>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</si>
  <si>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</si>
  <si>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</si>
  <si>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</si>
  <si>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</si>
  <si>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</si>
  <si>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</si>
  <si>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</si>
  <si>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</si>
  <si>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</si>
  <si>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</si>
  <si>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</si>
  <si>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</si>
  <si>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</si>
  <si>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</si>
  <si>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</si>
  <si>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</si>
  <si>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</si>
  <si>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</si>
  <si>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</si>
  <si>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</si>
  <si>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</si>
  <si>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</si>
  <si>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</si>
  <si>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</si>
  <si>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</si>
  <si>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</si>
  <si>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</si>
  <si>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</si>
  <si>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</si>
  <si>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</si>
  <si>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</si>
  <si>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</si>
  <si>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</si>
  <si>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</si>
  <si>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</si>
  <si>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</si>
  <si>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</si>
  <si>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</si>
  <si>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</si>
  <si>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</si>
  <si>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</si>
  <si>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</si>
  <si>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</si>
  <si>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</si>
  <si>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</si>
  <si>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</si>
  <si>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</si>
  <si>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</si>
  <si>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</si>
  <si>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</si>
  <si>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</si>
  <si>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</si>
  <si>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</si>
  <si>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</si>
  <si>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</si>
  <si>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</si>
  <si>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</si>
  <si>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</si>
  <si>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</si>
  <si>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</si>
  <si>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</si>
  <si>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</si>
  <si>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</si>
  <si>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</si>
  <si>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</si>
  <si>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</si>
  <si>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</si>
  <si>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</si>
  <si>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</si>
  <si>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</si>
  <si>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</si>
  <si>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</si>
  <si>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</si>
  <si>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</si>
  <si>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</si>
  <si>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</si>
  <si>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</si>
  <si>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</si>
  <si>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</si>
  <si>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</si>
  <si>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</si>
  <si>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</si>
  <si>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</si>
  <si>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</si>
  <si>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</si>
  <si>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</si>
  <si>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</si>
  <si>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</si>
  <si>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</si>
  <si>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</si>
  <si>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</si>
  <si>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</si>
  <si>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</si>
  <si>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</si>
  <si>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</si>
  <si>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</si>
  <si>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</si>
  <si>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</si>
  <si>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</si>
  <si>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</si>
  <si>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</si>
  <si>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</si>
  <si>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</si>
  <si>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</si>
  <si>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</si>
  <si>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</si>
  <si>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</si>
  <si>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</si>
  <si>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</si>
  <si>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</si>
  <si>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</si>
  <si>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</si>
  <si>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</si>
  <si>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</si>
  <si>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</si>
  <si>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</si>
  <si>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</si>
  <si>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</si>
  <si>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</si>
  <si>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</si>
  <si>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</si>
  <si>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</si>
  <si>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</si>
  <si>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</si>
  <si>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</si>
  <si>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</si>
  <si>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</si>
  <si>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</si>
  <si>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</si>
  <si>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</si>
  <si>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</si>
  <si>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</si>
  <si>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</si>
  <si>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</si>
  <si>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</si>
  <si>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</si>
  <si>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</si>
  <si>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</si>
  <si>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</si>
  <si>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</si>
  <si>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</si>
  <si>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</si>
  <si>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</si>
  <si>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</si>
  <si>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</si>
  <si>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</si>
  <si>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</si>
  <si>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</si>
  <si>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</si>
  <si>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</si>
  <si>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</si>
  <si>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</si>
  <si>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</si>
  <si>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</si>
  <si>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</si>
  <si>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</si>
  <si>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</si>
  <si>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</si>
  <si>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</si>
  <si>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</si>
  <si>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</si>
  <si>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</si>
  <si>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</si>
  <si>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</si>
  <si>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</si>
  <si>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</si>
  <si>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</si>
  <si>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</si>
  <si>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</si>
  <si>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</si>
  <si>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</si>
  <si>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</si>
  <si>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</si>
  <si>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</si>
  <si>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</si>
  <si>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</si>
  <si>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</si>
  <si>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</si>
  <si>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</si>
  <si>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</si>
  <si>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</si>
  <si>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</si>
  <si>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</si>
  <si>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</si>
  <si>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</si>
  <si>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</si>
  <si>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</si>
  <si>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</si>
  <si>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</si>
  <si>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</si>
  <si>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</si>
  <si>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</si>
  <si>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</si>
  <si>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</si>
  <si>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</si>
  <si>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</si>
  <si>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</si>
  <si>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</si>
  <si>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</si>
  <si>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</si>
  <si>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</si>
  <si>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</si>
  <si>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</si>
  <si>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</si>
  <si>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</si>
  <si>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</si>
  <si>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</si>
  <si>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</si>
  <si>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</si>
  <si>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</si>
  <si>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</si>
  <si>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</si>
  <si>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</si>
  <si>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</si>
  <si>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</si>
  <si>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</si>
  <si>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</si>
  <si>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</si>
  <si>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</si>
  <si>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</si>
  <si>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</si>
  <si>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</si>
  <si>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</si>
  <si>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</si>
  <si>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</si>
  <si>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</si>
  <si>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</si>
  <si>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</si>
  <si>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</si>
  <si>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</si>
  <si>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</si>
  <si>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</si>
  <si>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</si>
  <si>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</si>
  <si>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</si>
  <si>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</si>
  <si>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</si>
  <si>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</si>
  <si>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</si>
  <si>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</si>
  <si>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</si>
  <si>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</si>
  <si>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</si>
  <si>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</si>
  <si>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</si>
  <si>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</si>
  <si>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</si>
  <si>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</si>
  <si>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</si>
  <si>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</si>
  <si>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</si>
  <si>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</si>
  <si>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</si>
  <si>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</si>
  <si>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</si>
  <si>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</si>
  <si>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</si>
  <si>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</si>
  <si>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</si>
  <si>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</si>
  <si>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</si>
  <si>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</si>
  <si>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</si>
  <si>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</si>
  <si>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</si>
  <si>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</si>
  <si>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</si>
  <si>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</si>
  <si>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</si>
  <si>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</si>
  <si>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</si>
  <si>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</si>
  <si>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</si>
  <si>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</si>
  <si>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</si>
  <si>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</si>
  <si>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</si>
  <si>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</si>
  <si>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</si>
  <si>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</si>
  <si>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</si>
  <si>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</si>
  <si>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</si>
  <si>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</si>
  <si>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</si>
  <si>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</si>
  <si>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</si>
  <si>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</si>
  <si>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</si>
  <si>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</si>
  <si>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</si>
  <si>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</si>
  <si>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</si>
  <si>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</si>
  <si>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</si>
  <si>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</si>
  <si>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</si>
  <si>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</si>
  <si>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</si>
  <si>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</si>
  <si>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</si>
  <si>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</si>
  <si>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</si>
  <si>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</si>
  <si>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</si>
  <si>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</si>
  <si>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</si>
  <si>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</si>
  <si>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</si>
  <si>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</si>
  <si>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</si>
  <si>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</si>
  <si>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</si>
  <si>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</si>
  <si>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</si>
  <si>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</si>
  <si>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</si>
  <si>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</si>
  <si>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</si>
  <si>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</si>
  <si>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</si>
  <si>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</si>
  <si>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</si>
  <si>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</si>
  <si>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</si>
  <si>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</si>
  <si>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</si>
  <si>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</si>
  <si>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</si>
  <si>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</si>
  <si>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</si>
  <si>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</si>
  <si>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</si>
  <si>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</si>
  <si>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</si>
  <si>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</si>
  <si>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</si>
  <si>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</si>
  <si>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</si>
  <si>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</si>
  <si>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</si>
  <si>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</si>
  <si>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</si>
  <si>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</si>
  <si>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</si>
  <si>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</si>
  <si>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</si>
  <si>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</si>
  <si>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</si>
  <si>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</si>
  <si>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</si>
  <si>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</si>
  <si>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</si>
  <si>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</si>
  <si>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</si>
  <si>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</si>
  <si>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</si>
  <si>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</si>
  <si>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</si>
  <si>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</si>
  <si>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</si>
  <si>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</si>
  <si>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</si>
  <si>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</si>
  <si>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</si>
  <si>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</si>
  <si>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</si>
  <si>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</si>
  <si>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</si>
  <si>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</si>
  <si>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</si>
  <si>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</si>
  <si>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</si>
  <si>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</si>
  <si>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</si>
  <si>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</si>
  <si>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</si>
  <si>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</si>
  <si>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</si>
  <si>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</si>
  <si>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</si>
  <si>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</si>
  <si>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</si>
  <si>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</si>
  <si>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</si>
  <si>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</si>
  <si>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</si>
  <si>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</si>
  <si>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</si>
  <si>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</si>
  <si>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</si>
  <si>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</si>
  <si>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</si>
  <si>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</si>
  <si>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</si>
  <si>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</si>
  <si>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</si>
  <si>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</si>
  <si>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</si>
  <si>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</si>
  <si>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</si>
  <si>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</si>
  <si>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</si>
  <si>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</si>
  <si>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</si>
  <si>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</si>
  <si>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</si>
  <si>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</si>
  <si>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</si>
  <si>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</si>
  <si>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</si>
  <si>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</si>
  <si>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</si>
  <si>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</si>
  <si>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</si>
  <si>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</si>
  <si>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</si>
  <si>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</si>
  <si>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</si>
  <si>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</si>
  <si>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</si>
  <si>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</si>
  <si>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</si>
  <si>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</si>
  <si>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</si>
  <si>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</si>
  <si>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</si>
  <si>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</si>
  <si>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</si>
  <si>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</si>
  <si>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</si>
  <si>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</si>
  <si>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</si>
  <si>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</si>
  <si>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</si>
  <si>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</si>
  <si>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</si>
  <si>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</si>
  <si>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</si>
  <si>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</si>
  <si>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</si>
  <si>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</si>
  <si>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</si>
  <si>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</si>
  <si>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</si>
  <si>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</si>
  <si>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</si>
  <si>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</si>
  <si>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</si>
  <si>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</si>
  <si>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</si>
  <si>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</si>
  <si>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</si>
  <si>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</si>
  <si>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</si>
  <si>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</si>
  <si>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</si>
  <si>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</si>
  <si>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</si>
  <si>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</si>
  <si>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</si>
  <si>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</si>
  <si>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</si>
  <si>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</si>
  <si>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</si>
  <si>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</si>
  <si>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</si>
  <si>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</si>
  <si>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</si>
  <si>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</si>
  <si>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</si>
  <si>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</si>
  <si>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</si>
  <si>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</si>
  <si>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</si>
  <si>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</si>
  <si>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</si>
  <si>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</si>
  <si>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</si>
  <si>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</si>
  <si>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</si>
  <si>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</si>
  <si>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</si>
  <si>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</si>
  <si>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</si>
  <si>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</si>
  <si>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</si>
  <si>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</si>
  <si>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</si>
  <si>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</si>
  <si>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</si>
  <si>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</si>
  <si>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</si>
  <si>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</si>
  <si>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</si>
  <si>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</si>
  <si>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</si>
  <si>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</si>
  <si>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</si>
  <si>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</si>
  <si>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</si>
  <si>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</si>
  <si>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</si>
  <si>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</si>
  <si>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</si>
  <si>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</si>
  <si>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</si>
  <si>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</si>
  <si>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</si>
  <si>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</si>
  <si>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</si>
  <si>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</si>
  <si>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</si>
  <si>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</si>
  <si>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</si>
  <si>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</si>
  <si>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</si>
  <si>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</si>
  <si>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</si>
  <si>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</si>
  <si>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</si>
  <si>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</si>
  <si>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</si>
  <si>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</si>
  <si>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</si>
  <si>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</si>
  <si>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</si>
  <si>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</si>
  <si>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</si>
  <si>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</si>
  <si>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</si>
  <si>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</si>
  <si>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</si>
  <si>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</si>
  <si>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</si>
  <si>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</si>
  <si>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</si>
  <si>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</si>
  <si>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</si>
  <si>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</si>
  <si>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</si>
  <si>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</si>
  <si>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</si>
  <si>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</si>
  <si>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</si>
  <si>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</si>
  <si>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</si>
  <si>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</si>
  <si>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</si>
  <si>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</si>
  <si>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</si>
  <si>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</si>
  <si>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</si>
  <si>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</si>
  <si>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</si>
  <si>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</si>
  <si>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</si>
  <si>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</si>
  <si>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</si>
  <si>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</si>
  <si>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</si>
  <si>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</si>
  <si>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</si>
  <si>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</si>
  <si>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</si>
  <si>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</si>
  <si>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</si>
  <si>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</si>
  <si>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</si>
  <si>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</si>
  <si>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</si>
  <si>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</si>
  <si>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</si>
  <si>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</si>
  <si>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</si>
  <si>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</si>
  <si>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</si>
  <si>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</si>
  <si>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</si>
  <si>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</si>
  <si>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</si>
  <si>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</si>
  <si>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</si>
  <si>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</si>
  <si>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</si>
  <si>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</si>
  <si>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</si>
  <si>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</si>
  <si>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</si>
  <si>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</si>
  <si>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</si>
  <si>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</si>
  <si>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</si>
  <si>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</si>
  <si>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</si>
  <si>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</si>
  <si>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</si>
  <si>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</si>
  <si>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</si>
  <si>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</si>
  <si>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</si>
  <si>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</si>
  <si>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</si>
  <si>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</si>
  <si>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</si>
  <si>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</si>
  <si>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</si>
  <si>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</si>
  <si>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</si>
  <si>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</si>
  <si>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</si>
  <si>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</si>
  <si>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</si>
  <si>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</si>
  <si>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</si>
  <si>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</si>
  <si>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</si>
  <si>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</si>
  <si>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</si>
  <si>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</si>
  <si>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</si>
  <si>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</si>
  <si>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</si>
  <si>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</si>
  <si>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</si>
  <si>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</si>
  <si>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</si>
  <si>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</si>
  <si>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</si>
  <si>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</si>
  <si>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</si>
  <si>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</si>
  <si>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</si>
  <si>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</si>
  <si>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</si>
  <si>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</si>
  <si>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</si>
  <si>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</si>
  <si>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</si>
  <si>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</si>
  <si>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</si>
  <si>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</si>
  <si>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</si>
  <si>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</si>
  <si>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</si>
  <si>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</si>
  <si>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</si>
  <si>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</si>
  <si>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</si>
  <si>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</si>
  <si>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</si>
  <si>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</si>
  <si>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</si>
  <si>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</si>
  <si>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</si>
  <si>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</si>
  <si>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</si>
  <si>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</si>
  <si>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</si>
  <si>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</si>
  <si>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</si>
  <si>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</si>
  <si>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</si>
  <si>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</si>
  <si>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</si>
  <si>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</si>
  <si>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</si>
  <si>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</si>
  <si>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</si>
  <si>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</si>
  <si>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</si>
  <si>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</si>
  <si>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</si>
  <si>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</si>
  <si>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</si>
  <si>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</si>
  <si>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</si>
  <si>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</si>
  <si>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</si>
  <si>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</si>
  <si>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</si>
  <si>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</si>
  <si>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</si>
  <si>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</si>
  <si>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</si>
  <si>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</si>
  <si>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</si>
  <si>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</si>
  <si>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</si>
  <si>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</si>
  <si>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</si>
  <si>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</si>
  <si>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</si>
  <si>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</si>
  <si>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</si>
  <si>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</si>
  <si>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</si>
  <si>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</si>
  <si>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</si>
  <si>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</si>
  <si>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</si>
  <si>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</si>
  <si>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</si>
  <si>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</si>
  <si>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</si>
  <si>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</si>
  <si>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</si>
  <si>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</si>
  <si>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</si>
  <si>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</si>
  <si>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</si>
  <si>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</si>
  <si>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</si>
  <si>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</si>
  <si>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</si>
  <si>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</si>
  <si>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</si>
  <si>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</si>
  <si>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</si>
  <si>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</si>
  <si>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</si>
  <si>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</si>
  <si>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</si>
  <si>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</si>
  <si>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</si>
  <si>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</si>
  <si>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</si>
  <si>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</si>
  <si>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</si>
  <si>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</si>
  <si>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</si>
  <si>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</si>
  <si>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</si>
  <si>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</si>
  <si>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</si>
  <si>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</si>
  <si>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</si>
  <si>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</si>
  <si>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</si>
  <si>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</si>
  <si>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</si>
  <si>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</si>
  <si>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</si>
  <si>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</si>
  <si>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</si>
  <si>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</si>
  <si>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</si>
  <si>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</si>
  <si>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</si>
  <si>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</si>
  <si>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</si>
  <si>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</si>
  <si>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</si>
  <si>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</si>
  <si>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</si>
  <si>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</si>
  <si>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</si>
  <si>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</si>
  <si>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</si>
  <si>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</si>
  <si>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</si>
  <si>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</si>
  <si>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</si>
  <si>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</si>
  <si>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</si>
  <si>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</si>
  <si>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</si>
  <si>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</si>
  <si>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</si>
  <si>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</si>
  <si>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</si>
  <si>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</si>
  <si>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</si>
  <si>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</si>
  <si>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</si>
  <si>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</si>
  <si>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</si>
  <si>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</si>
  <si>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</si>
  <si>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</si>
  <si>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</si>
  <si>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</si>
  <si>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</si>
  <si>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</si>
  <si>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</si>
  <si>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</si>
  <si>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</si>
  <si>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</si>
  <si>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</si>
  <si>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</si>
  <si>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</si>
  <si>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</si>
  <si>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</si>
  <si>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</si>
  <si>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</si>
  <si>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</si>
  <si>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</si>
  <si>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</si>
  <si>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</si>
  <si>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</si>
  <si>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</si>
  <si>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</si>
  <si>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</si>
  <si>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</si>
  <si>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</si>
  <si>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</si>
  <si>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</si>
  <si>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</si>
  <si>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</si>
  <si>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</si>
  <si>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</si>
  <si>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</si>
  <si>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</si>
  <si>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</si>
  <si>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</si>
  <si>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</si>
  <si>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</si>
  <si>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</si>
  <si>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</si>
  <si>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</si>
  <si>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</si>
  <si>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</si>
  <si>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</si>
  <si>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</si>
  <si>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</si>
  <si>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</si>
  <si>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</si>
  <si>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</si>
  <si>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</si>
  <si>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</si>
  <si>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</si>
  <si>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</si>
  <si>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</si>
  <si>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</si>
  <si>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</si>
  <si>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</si>
  <si>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</si>
  <si>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</si>
  <si>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</si>
  <si>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</si>
  <si>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</si>
  <si>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</si>
  <si>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</si>
  <si>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</si>
  <si>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</si>
  <si>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</si>
  <si>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</si>
  <si>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</si>
  <si>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</si>
  <si>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</si>
  <si>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</si>
  <si>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</si>
  <si>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</si>
  <si>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</si>
  <si>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</si>
  <si>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</si>
  <si>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</si>
  <si>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</si>
  <si>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</si>
  <si>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</si>
  <si>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</si>
  <si>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</si>
  <si>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</si>
  <si>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</si>
  <si>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</si>
  <si>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</si>
  <si>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</si>
  <si>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</si>
  <si>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</si>
  <si>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</si>
  <si>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</si>
  <si>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</si>
  <si>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</si>
  <si>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</si>
  <si>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</si>
  <si>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</si>
  <si>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</si>
  <si>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</si>
  <si>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</si>
  <si>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</si>
  <si>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</si>
  <si>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</si>
  <si>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</si>
  <si>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</si>
  <si>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</si>
  <si>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</si>
  <si>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</si>
  <si>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</si>
  <si>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</si>
  <si>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</si>
  <si>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</si>
  <si>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</si>
  <si>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</si>
  <si>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</si>
  <si>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</si>
  <si>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</si>
  <si>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</si>
  <si>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</si>
  <si>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</si>
  <si>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</si>
  <si>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</si>
  <si>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</si>
  <si>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</si>
  <si>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</si>
  <si>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</si>
  <si>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</si>
  <si>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</si>
  <si>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</si>
  <si>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</si>
  <si>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</si>
  <si>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</si>
  <si>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</si>
  <si>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</si>
  <si>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</si>
  <si>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</si>
  <si>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</si>
  <si>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</si>
  <si>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</si>
  <si>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</si>
  <si>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</si>
  <si>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</si>
  <si>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</si>
  <si>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</si>
  <si>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</si>
  <si>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</si>
  <si>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</si>
  <si>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</si>
  <si>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</si>
  <si>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</si>
  <si>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</si>
  <si>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</si>
  <si>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</si>
  <si>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</si>
  <si>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</si>
  <si>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</si>
  <si>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</si>
  <si>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</si>
  <si>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</si>
  <si>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</si>
  <si>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</si>
  <si>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</si>
  <si>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</si>
  <si>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</si>
  <si>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</si>
  <si>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</si>
  <si>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</si>
  <si>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</si>
  <si>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</si>
  <si>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</si>
  <si>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</si>
  <si>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</si>
  <si>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</si>
  <si>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</si>
  <si>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</si>
  <si>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</si>
  <si>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</si>
  <si>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</si>
  <si>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</si>
  <si>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</si>
  <si>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</si>
  <si>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</si>
  <si>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</si>
  <si>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</si>
  <si>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</si>
  <si>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</si>
  <si>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</si>
  <si>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</si>
  <si>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</si>
  <si>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</si>
  <si>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</si>
  <si>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</si>
  <si>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</si>
  <si>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</si>
  <si>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</si>
  <si>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</si>
  <si>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</si>
  <si>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</si>
  <si>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</si>
  <si>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</si>
  <si>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</si>
  <si>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</si>
  <si>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</si>
  <si>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</si>
  <si>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</si>
  <si>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</si>
  <si>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</si>
  <si>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</si>
  <si>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</si>
  <si>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</si>
  <si>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</si>
  <si>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</si>
  <si>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</si>
  <si>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</si>
  <si>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</si>
  <si>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</si>
  <si>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</si>
  <si>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</si>
  <si>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</si>
  <si>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</si>
  <si>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</si>
  <si>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</si>
  <si>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</si>
  <si>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</si>
  <si>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</si>
  <si>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</si>
  <si>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</si>
  <si>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</si>
  <si>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</si>
  <si>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</si>
  <si>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</si>
  <si>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</si>
  <si>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</si>
  <si>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</si>
  <si>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</si>
  <si>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</si>
  <si>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</si>
  <si>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</si>
  <si>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</si>
  <si>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</si>
  <si>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</si>
  <si>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</si>
  <si>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</si>
  <si>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</si>
  <si>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</si>
  <si>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</si>
  <si>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</si>
  <si>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</si>
  <si>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</si>
  <si>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</si>
  <si>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</si>
  <si>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</si>
  <si>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</si>
  <si>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</si>
  <si>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</si>
  <si>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</si>
  <si>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</si>
  <si>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</si>
  <si>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</si>
  <si>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</si>
  <si>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</si>
  <si>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</si>
  <si>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</si>
  <si>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</si>
  <si>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</si>
  <si>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</si>
  <si>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</si>
  <si>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</si>
  <si>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</si>
  <si>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</si>
  <si>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</si>
  <si>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</si>
  <si>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</si>
  <si>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</si>
  <si>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</si>
  <si>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</si>
  <si>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</si>
  <si>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</si>
  <si>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</si>
  <si>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</si>
  <si>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</si>
  <si>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</si>
  <si>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</si>
  <si>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</si>
  <si>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</si>
  <si>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</si>
  <si>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</si>
  <si>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</si>
  <si>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</si>
  <si>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</si>
  <si>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</si>
  <si>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</si>
  <si>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</si>
  <si>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</si>
  <si>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</si>
  <si>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</si>
  <si>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</si>
  <si>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</si>
  <si>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</si>
  <si>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</si>
  <si>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</si>
  <si>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</si>
  <si>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</si>
  <si>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</si>
  <si>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</si>
  <si>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</si>
  <si>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</si>
  <si>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</si>
  <si>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</si>
  <si>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</si>
  <si>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</si>
  <si>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</si>
  <si>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</si>
  <si>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</si>
  <si>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</si>
  <si>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</si>
  <si>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</si>
  <si>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</si>
  <si>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</si>
  <si>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</si>
  <si>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</si>
  <si>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</si>
  <si>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</si>
  <si>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</si>
  <si>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</si>
  <si>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</si>
  <si>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</si>
  <si>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</si>
  <si>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</si>
  <si>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</si>
  <si>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</si>
  <si>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</si>
  <si>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</si>
  <si>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</si>
  <si>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</si>
  <si>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</si>
  <si>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</si>
  <si>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</si>
  <si>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</si>
  <si>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</si>
  <si>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</si>
  <si>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</si>
  <si>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</si>
  <si>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</si>
  <si>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</si>
  <si>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</si>
  <si>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</si>
  <si>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</si>
  <si>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</si>
  <si>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</si>
  <si>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</si>
  <si>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</si>
  <si>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</si>
  <si>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</si>
  <si>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</si>
  <si>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</si>
  <si>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</si>
  <si>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</si>
  <si>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</si>
  <si>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</si>
  <si>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</si>
  <si>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</si>
  <si>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</si>
  <si>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</si>
  <si>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</si>
  <si>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</si>
  <si>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</si>
  <si>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</si>
  <si>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</si>
  <si>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</si>
  <si>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</si>
  <si>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</si>
  <si>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</si>
  <si>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</si>
  <si>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</si>
  <si>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</si>
  <si>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</si>
  <si>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</si>
  <si>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</si>
  <si>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</si>
  <si>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</si>
  <si>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</si>
  <si>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</si>
  <si>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</si>
  <si>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</si>
  <si>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</si>
  <si>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</si>
  <si>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</si>
  <si>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</si>
  <si>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</si>
  <si>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</si>
  <si>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</si>
  <si>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</si>
  <si>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</si>
  <si>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</si>
  <si>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</si>
  <si>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</si>
  <si>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</si>
  <si>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</si>
  <si>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</si>
  <si>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</si>
  <si>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</si>
  <si>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</si>
  <si>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</si>
  <si>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</si>
  <si>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</si>
  <si>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</si>
  <si>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</si>
  <si>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</si>
  <si>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</si>
  <si>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</si>
  <si>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</si>
  <si>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</si>
  <si>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</si>
  <si>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</si>
  <si>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</si>
  <si>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</si>
  <si>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</si>
  <si>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</si>
  <si>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</si>
  <si>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</si>
  <si>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</si>
  <si>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</si>
  <si>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</si>
  <si>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</si>
  <si>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</si>
  <si>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</si>
  <si>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</si>
  <si>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</si>
  <si>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</si>
  <si>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</si>
  <si>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</si>
  <si>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</si>
  <si>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</si>
  <si>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</si>
  <si>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</si>
  <si>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</si>
  <si>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</si>
  <si>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</si>
  <si>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</si>
  <si>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</si>
  <si>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</si>
  <si>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</si>
  <si>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</si>
  <si>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</si>
  <si>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</si>
  <si>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</si>
  <si>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</si>
  <si>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</si>
  <si>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</si>
  <si>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</si>
  <si>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</si>
  <si>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</si>
  <si>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</si>
  <si>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</si>
  <si>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</si>
  <si>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</si>
  <si>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</si>
  <si>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</si>
  <si>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</si>
  <si>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</si>
  <si>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</si>
  <si>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</si>
  <si>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</si>
  <si>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</si>
  <si>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</si>
  <si>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</si>
  <si>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</si>
  <si>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</si>
  <si>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</si>
  <si>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</si>
  <si>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</si>
  <si>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</si>
  <si>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</si>
  <si>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</si>
  <si>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</si>
  <si>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</si>
  <si>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</si>
  <si>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</si>
  <si>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</si>
  <si>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</si>
  <si>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</si>
  <si>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</si>
  <si>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</si>
  <si>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</si>
  <si>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</si>
  <si>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</si>
  <si>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</si>
  <si>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</si>
  <si>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</si>
  <si>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</si>
  <si>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</si>
  <si>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</si>
  <si>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</si>
  <si>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</si>
  <si>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</si>
  <si>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</si>
  <si>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</si>
  <si>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</si>
  <si>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</si>
  <si>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</si>
  <si>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</si>
  <si>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</si>
  <si>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</si>
  <si>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</si>
  <si>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</si>
  <si>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</si>
  <si>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</si>
  <si>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</si>
  <si>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</si>
  <si>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</si>
  <si>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</si>
  <si>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</si>
  <si>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</si>
  <si>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</si>
  <si>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</si>
  <si>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</si>
  <si>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</si>
  <si>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</si>
  <si>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</si>
  <si>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</si>
  <si>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</si>
  <si>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</si>
  <si>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</si>
  <si>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</si>
  <si>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</si>
  <si>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</si>
  <si>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</si>
  <si>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</si>
  <si>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</si>
  <si>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</si>
  <si>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</si>
  <si>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</si>
  <si>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</si>
  <si>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</si>
  <si>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</si>
  <si>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</si>
  <si>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</si>
  <si>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</si>
  <si>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</si>
  <si>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</si>
  <si>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</si>
  <si>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</si>
  <si>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</si>
  <si>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</si>
  <si>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</si>
  <si>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</si>
  <si>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</si>
  <si>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</si>
  <si>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</si>
  <si>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</si>
  <si>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</si>
  <si>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</si>
  <si>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</si>
  <si>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</si>
  <si>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</si>
  <si>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</si>
  <si>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</si>
  <si>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</si>
  <si>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</si>
  <si>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</si>
  <si>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</si>
  <si>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</si>
  <si>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</si>
  <si>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</si>
  <si>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</si>
  <si>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</si>
  <si>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</si>
  <si>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</si>
  <si>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</si>
  <si>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</si>
  <si>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</si>
  <si>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</si>
  <si>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</si>
  <si>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</si>
  <si>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</si>
  <si>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</si>
  <si>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</si>
  <si>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</si>
  <si>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</si>
  <si>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</si>
  <si>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</si>
  <si>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</si>
  <si>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</si>
  <si>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</si>
  <si>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</si>
  <si>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</si>
  <si>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</si>
  <si>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</si>
  <si>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</si>
  <si>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</si>
  <si>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</si>
  <si>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</si>
  <si>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</si>
  <si>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</si>
  <si>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</si>
  <si>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</si>
  <si>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</si>
  <si>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</si>
  <si>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</si>
  <si>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</si>
  <si>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</si>
  <si>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</si>
  <si>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</si>
  <si>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</si>
  <si>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</si>
  <si>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</si>
  <si>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</si>
  <si>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</si>
  <si>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</si>
  <si>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</si>
  <si>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</si>
  <si>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</si>
  <si>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</si>
  <si>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</si>
  <si>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</si>
  <si>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</si>
  <si>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</si>
  <si>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</si>
  <si>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</si>
  <si>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</si>
  <si>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</si>
  <si>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</si>
  <si>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</si>
  <si>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</si>
  <si>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</si>
  <si>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</si>
  <si>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</si>
  <si>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</si>
  <si>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</si>
  <si>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</si>
  <si>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</si>
  <si>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</si>
  <si>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</si>
  <si>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</si>
  <si>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</si>
  <si>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</si>
  <si>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</si>
  <si>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</si>
  <si>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</si>
  <si>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</si>
  <si>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</si>
  <si>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</si>
  <si>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</si>
  <si>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</si>
  <si>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</si>
  <si>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</si>
  <si>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</si>
  <si>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</si>
  <si>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</si>
  <si>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</si>
  <si>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</si>
  <si>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</si>
  <si>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</si>
  <si>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</si>
  <si>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</si>
  <si>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</si>
  <si>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</si>
  <si>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</si>
  <si>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</si>
  <si>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</si>
  <si>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</si>
  <si>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</si>
  <si>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</si>
  <si>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</si>
  <si>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</si>
  <si>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</si>
  <si>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</si>
  <si>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</si>
  <si>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</si>
  <si>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</si>
  <si>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</si>
  <si>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</si>
  <si>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</si>
  <si>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</si>
  <si>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</si>
  <si>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</si>
  <si>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</si>
  <si>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</si>
  <si>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</si>
  <si>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</si>
  <si>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</si>
  <si>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</si>
  <si>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</si>
  <si>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</si>
  <si>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</si>
  <si>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</si>
  <si>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</si>
  <si>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</si>
  <si>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</si>
  <si>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</si>
  <si>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</si>
  <si>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</si>
  <si>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</si>
  <si>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</si>
  <si>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</si>
  <si>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</si>
  <si>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</si>
  <si>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</si>
  <si>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</si>
  <si>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</si>
  <si>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</si>
  <si>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</si>
  <si>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</si>
  <si>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</si>
  <si>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</si>
  <si>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</si>
  <si>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</si>
  <si>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</si>
  <si>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</si>
  <si>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</si>
  <si>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</si>
  <si>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</si>
  <si>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</si>
  <si>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</si>
  <si>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</si>
  <si>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</si>
  <si>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</si>
  <si>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</si>
  <si>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</si>
  <si>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</si>
  <si>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</si>
  <si>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</si>
  <si>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</si>
  <si>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</si>
  <si>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</si>
  <si>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</si>
  <si>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</si>
  <si>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</si>
  <si>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</si>
  <si>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</si>
  <si>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</si>
  <si>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</si>
  <si>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</si>
  <si>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</si>
  <si>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</si>
  <si>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</si>
  <si>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</si>
  <si>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</si>
  <si>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</si>
  <si>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</si>
  <si>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</si>
  <si>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</si>
  <si>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</si>
  <si>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</si>
  <si>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</si>
  <si>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</si>
  <si>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</si>
  <si>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</si>
  <si>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</si>
  <si>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</si>
  <si>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</si>
  <si>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</si>
  <si>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</si>
  <si>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</si>
  <si>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</si>
  <si>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</si>
  <si>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</si>
  <si>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</si>
  <si>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</si>
  <si>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</si>
  <si>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</si>
  <si>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</si>
  <si>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</si>
  <si>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</si>
  <si>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</si>
  <si>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</si>
  <si>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</si>
  <si>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</si>
  <si>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</si>
  <si>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</si>
  <si>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</si>
  <si>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</si>
  <si>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</si>
  <si>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</si>
  <si>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</si>
  <si>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</si>
  <si>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</si>
  <si>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</si>
  <si>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</si>
  <si>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</si>
  <si>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</si>
  <si>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</si>
  <si>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</si>
  <si>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</si>
  <si>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</si>
  <si>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</si>
  <si>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</si>
  <si>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</si>
  <si>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</si>
  <si>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</si>
  <si>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</si>
  <si>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</si>
  <si>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</si>
  <si>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</si>
  <si>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</si>
  <si>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</si>
  <si>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</si>
  <si>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</si>
  <si>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</si>
  <si>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</si>
  <si>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</si>
  <si>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</si>
  <si>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</si>
  <si>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</si>
  <si>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</si>
  <si>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</si>
  <si>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</si>
  <si>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</si>
  <si>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</si>
  <si>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</si>
  <si>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</si>
  <si>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</si>
  <si>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</si>
  <si>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</si>
  <si>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</si>
  <si>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</si>
  <si>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</si>
  <si>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</si>
  <si>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</si>
  <si>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</si>
  <si>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</si>
  <si>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</si>
  <si>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</si>
  <si>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</si>
  <si>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</si>
  <si>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</si>
  <si>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</si>
  <si>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</si>
  <si>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</si>
  <si>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</si>
  <si>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</si>
  <si>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</si>
  <si>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</si>
  <si>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</si>
  <si>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</si>
  <si>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</si>
  <si>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</si>
  <si>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</si>
  <si>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</si>
  <si>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</si>
  <si>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</si>
  <si>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</si>
  <si>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</si>
  <si>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</si>
  <si>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</si>
  <si>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</si>
  <si>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</si>
  <si>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</si>
  <si>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</si>
  <si>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</si>
  <si>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</si>
  <si>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</si>
  <si>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</si>
  <si>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</si>
  <si>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</si>
  <si>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</si>
  <si>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</si>
  <si>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</si>
  <si>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</si>
  <si>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</si>
  <si>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</si>
  <si>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</si>
  <si>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</si>
  <si>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</si>
  <si>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</si>
  <si>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</si>
  <si>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</si>
  <si>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</si>
  <si>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</si>
  <si>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</si>
  <si>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</si>
  <si>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</si>
  <si>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</si>
  <si>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</si>
  <si>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</si>
  <si>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</si>
  <si>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</si>
  <si>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</si>
  <si>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</si>
  <si>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</si>
  <si>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</si>
  <si>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</si>
  <si>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</si>
  <si>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</si>
  <si>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</si>
  <si>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</si>
  <si>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</si>
  <si>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</si>
  <si>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</si>
  <si>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</si>
  <si>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</si>
  <si>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</si>
  <si>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</si>
  <si>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</si>
  <si>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</si>
  <si>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</si>
  <si>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</si>
  <si>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</si>
  <si>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</si>
  <si>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</si>
  <si>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</si>
  <si>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</si>
  <si>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</si>
  <si>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</si>
  <si>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</si>
  <si>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</si>
  <si>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</si>
  <si>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</si>
  <si>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</si>
  <si>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</si>
  <si>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</si>
  <si>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</si>
  <si>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</si>
  <si>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</si>
  <si>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</si>
  <si>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</si>
  <si>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</si>
  <si>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</si>
  <si>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</si>
  <si>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</si>
  <si>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</si>
  <si>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</si>
  <si>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</si>
  <si>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</si>
  <si>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</si>
  <si>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</si>
  <si>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</si>
  <si>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</si>
  <si>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</si>
  <si>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</si>
  <si>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</si>
  <si>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</si>
  <si>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</si>
  <si>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</si>
  <si>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</si>
  <si>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</si>
  <si>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</si>
  <si>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</si>
  <si>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</si>
  <si>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</si>
  <si>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</si>
  <si>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</si>
  <si>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</si>
  <si>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</si>
  <si>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</si>
  <si>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</si>
  <si>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</si>
  <si>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</si>
  <si>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</si>
  <si>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</si>
  <si>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</si>
  <si>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</si>
  <si>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</si>
  <si>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</si>
  <si>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</si>
  <si>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</si>
  <si>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</si>
  <si>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</si>
  <si>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</si>
  <si>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</si>
  <si>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</si>
  <si>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</si>
  <si>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</si>
  <si>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</si>
  <si>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</si>
  <si>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</si>
  <si>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</si>
  <si>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</si>
  <si>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</si>
  <si>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</si>
  <si>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</si>
  <si>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</si>
  <si>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</si>
  <si>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</si>
  <si>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</si>
  <si>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</si>
  <si>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</si>
  <si>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</si>
  <si>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</si>
  <si>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</si>
  <si>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</si>
  <si>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</si>
  <si>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</si>
  <si>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</si>
  <si>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</si>
  <si>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</si>
  <si>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</si>
  <si>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</si>
  <si>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</si>
  <si>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</si>
  <si>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</si>
  <si>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</si>
  <si>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</si>
  <si>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</si>
  <si>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</si>
  <si>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</si>
  <si>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</si>
  <si>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</si>
  <si>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</si>
  <si>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</si>
  <si>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</si>
  <si>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</si>
  <si>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</si>
  <si>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</si>
  <si>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</si>
  <si>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</si>
  <si>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</si>
  <si>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</si>
  <si>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</si>
  <si>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</si>
  <si>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</si>
  <si>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</si>
  <si>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</si>
  <si>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</si>
  <si>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</si>
  <si>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</si>
  <si>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</si>
  <si>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</si>
  <si>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</si>
  <si>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</si>
  <si>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</si>
  <si>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</si>
  <si>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</si>
  <si>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</si>
  <si>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</si>
  <si>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</si>
  <si>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</si>
  <si>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</si>
  <si>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</si>
  <si>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</si>
  <si>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</si>
  <si>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</si>
  <si>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</si>
  <si>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</si>
  <si>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</si>
  <si>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</si>
  <si>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</si>
  <si>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</si>
  <si>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</si>
  <si>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</si>
  <si>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</si>
  <si>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</si>
  <si>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</si>
  <si>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</si>
  <si>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</si>
  <si>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</si>
  <si>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</si>
  <si>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</si>
  <si>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</si>
  <si>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</si>
  <si>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</si>
  <si>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</si>
  <si>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</si>
  <si>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</si>
  <si>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</si>
  <si>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</si>
  <si>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</si>
  <si>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</si>
  <si>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</si>
  <si>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</si>
  <si>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</si>
  <si>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</si>
  <si>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</si>
  <si>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</si>
  <si>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</si>
  <si>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</si>
  <si>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</si>
  <si>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</si>
  <si>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</si>
  <si>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</si>
  <si>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</si>
  <si>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</si>
  <si>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</si>
  <si>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</si>
  <si>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</si>
  <si>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</si>
  <si>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</si>
  <si>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</si>
  <si>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</si>
  <si>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</si>
  <si>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</si>
  <si>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</si>
  <si>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</si>
  <si>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</si>
  <si>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</si>
  <si>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</si>
  <si>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</si>
  <si>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</si>
  <si>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</si>
  <si>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</si>
  <si>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</si>
  <si>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</si>
  <si>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</si>
  <si>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</si>
  <si>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</si>
  <si>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</si>
  <si>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</si>
  <si>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</si>
  <si>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</si>
  <si>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</si>
  <si>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</si>
  <si>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</si>
  <si>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</si>
  <si>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</si>
  <si>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</si>
  <si>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</si>
  <si>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</si>
  <si>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</si>
  <si>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</si>
  <si>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</si>
  <si>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</si>
  <si>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</si>
  <si>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</si>
  <si>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</si>
  <si>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</si>
  <si>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</si>
  <si>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</si>
  <si>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</si>
  <si>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</si>
  <si>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</si>
  <si>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</si>
  <si>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</si>
  <si>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</si>
  <si>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</si>
  <si>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</si>
  <si>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</si>
  <si>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</si>
  <si>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</si>
  <si>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</si>
  <si>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</si>
  <si>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</si>
  <si>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</si>
  <si>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</si>
  <si>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</si>
  <si>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</si>
  <si>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</si>
  <si>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</si>
  <si>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</si>
  <si>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</si>
  <si>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</si>
  <si>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</si>
  <si>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</si>
  <si>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</si>
  <si>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</si>
  <si>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</si>
  <si>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</si>
  <si>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</si>
  <si>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</si>
  <si>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</si>
  <si>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</si>
  <si>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</si>
  <si>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</si>
  <si>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</si>
  <si>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</si>
  <si>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</si>
  <si>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</si>
  <si>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</si>
  <si>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</si>
  <si>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</si>
  <si>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</si>
  <si>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</si>
  <si>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</si>
  <si>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</si>
  <si>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</si>
  <si>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</si>
  <si>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</si>
  <si>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</si>
  <si>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</si>
  <si>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</si>
  <si>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</si>
  <si>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</si>
  <si>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</si>
  <si>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</si>
  <si>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</si>
  <si>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</si>
  <si>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</si>
  <si>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</si>
  <si>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</si>
  <si>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</si>
  <si>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</si>
  <si>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</si>
  <si>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</si>
  <si>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</si>
  <si>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</si>
  <si>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</si>
  <si>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</si>
  <si>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</si>
  <si>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</si>
  <si>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</si>
  <si>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</si>
  <si>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</si>
  <si>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</si>
  <si>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</si>
  <si>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</si>
  <si>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</si>
  <si>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</si>
  <si>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</si>
  <si>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</si>
  <si>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</si>
  <si>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</si>
  <si>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</si>
  <si>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</si>
  <si>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</si>
  <si>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</si>
  <si>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</si>
  <si>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</si>
  <si>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</si>
  <si>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</si>
  <si>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</si>
  <si>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</si>
  <si>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</si>
  <si>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</si>
  <si>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</si>
  <si>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</si>
  <si>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</si>
  <si>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</si>
  <si>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</si>
  <si>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</si>
  <si>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</si>
  <si>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</si>
  <si>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</si>
  <si>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</si>
  <si>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</si>
  <si>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</si>
  <si>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</si>
  <si>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</si>
  <si>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</si>
  <si>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</si>
  <si>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</si>
  <si>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</si>
  <si>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</si>
  <si>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</si>
  <si>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</si>
  <si>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</si>
  <si>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</si>
  <si>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</si>
  <si>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</si>
  <si>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</si>
  <si>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</si>
  <si>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</si>
  <si>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</si>
  <si>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</si>
  <si>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</si>
  <si>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</si>
  <si>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</si>
  <si>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</si>
  <si>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</si>
  <si>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</si>
  <si>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</si>
  <si>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</si>
  <si>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</si>
  <si>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</si>
  <si>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</si>
  <si>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</si>
  <si>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</si>
  <si>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</si>
  <si>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</si>
  <si>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</si>
  <si>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</si>
  <si>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</si>
  <si>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</si>
  <si>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</si>
  <si>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</si>
  <si>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</si>
  <si>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</si>
  <si>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</si>
  <si>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</si>
  <si>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</si>
  <si>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</si>
  <si>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</si>
  <si>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</si>
  <si>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</si>
  <si>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</si>
  <si>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</si>
  <si>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</si>
  <si>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</si>
  <si>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</si>
  <si>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</si>
  <si>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</si>
  <si>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</si>
  <si>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</si>
  <si>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</si>
  <si>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</si>
  <si>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</si>
  <si>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</si>
  <si>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</si>
  <si>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</si>
  <si>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</si>
  <si>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</si>
  <si>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</si>
  <si>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</si>
  <si>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</si>
  <si>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</si>
  <si>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</si>
  <si>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</si>
  <si>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</si>
  <si>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</si>
  <si>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</si>
  <si>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</si>
  <si>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</si>
  <si>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</si>
  <si>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</si>
  <si>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</si>
  <si>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</si>
  <si>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</si>
  <si>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</si>
  <si>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</si>
  <si>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</si>
  <si>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</si>
  <si>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</si>
  <si>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</si>
  <si>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</si>
  <si>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</si>
  <si>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</si>
  <si>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</si>
  <si>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</si>
  <si>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</si>
  <si>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</si>
  <si>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</si>
  <si>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</si>
  <si>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</si>
  <si>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</si>
  <si>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</si>
  <si>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</si>
  <si>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</si>
  <si>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</si>
  <si>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</si>
  <si>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</si>
  <si>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</si>
  <si>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</si>
  <si>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</si>
  <si>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</si>
  <si>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</si>
  <si>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</si>
  <si>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</si>
  <si>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</si>
  <si>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</si>
  <si>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</si>
  <si>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</si>
  <si>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</si>
  <si>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</si>
  <si>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</si>
  <si>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</si>
  <si>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</si>
  <si>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</si>
  <si>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</si>
  <si>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</si>
  <si>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</si>
  <si>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</si>
  <si>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</si>
  <si>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</si>
  <si>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</si>
  <si>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</si>
  <si>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</si>
  <si>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</si>
  <si>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</si>
  <si>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</si>
  <si>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</si>
  <si>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</si>
  <si>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</si>
  <si>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</si>
  <si>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</si>
  <si>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</si>
  <si>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</si>
  <si>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</si>
  <si>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</si>
  <si>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</si>
  <si>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</si>
  <si>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</si>
  <si>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</si>
  <si>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</si>
  <si>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</si>
  <si>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</si>
  <si>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</si>
  <si>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</si>
  <si>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</si>
  <si>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</si>
  <si>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</si>
  <si>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</si>
  <si>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</si>
  <si>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</si>
  <si>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</si>
  <si>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</si>
  <si>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</si>
  <si>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</si>
  <si>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</si>
  <si>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</si>
  <si>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</si>
  <si>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</si>
  <si>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</si>
  <si>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</si>
  <si>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</si>
  <si>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</si>
  <si>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</si>
  <si>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</si>
  <si>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</si>
  <si>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</si>
  <si>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</si>
  <si>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</si>
  <si>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</si>
  <si>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</si>
  <si>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</si>
  <si>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</si>
  <si>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</si>
  <si>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</si>
  <si>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</si>
  <si>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</si>
  <si>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</si>
  <si>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</si>
  <si>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</si>
  <si>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</si>
  <si>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</si>
  <si>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</si>
  <si>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</si>
  <si>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</si>
  <si>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</si>
  <si>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</si>
  <si>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</si>
  <si>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</si>
  <si>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</si>
  <si>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</si>
  <si>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</si>
  <si>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</si>
  <si>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</si>
  <si>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</si>
  <si>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</si>
  <si>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</si>
  <si>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</si>
  <si>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</si>
  <si>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</si>
  <si>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</si>
  <si>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</si>
  <si>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</si>
  <si>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</si>
  <si>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</si>
  <si>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</si>
  <si>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</si>
  <si>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</si>
  <si>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</si>
  <si>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</si>
  <si>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</si>
  <si>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</si>
  <si>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</si>
  <si>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</si>
  <si>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</si>
  <si>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</si>
  <si>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</si>
  <si>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</si>
  <si>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</si>
  <si>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</si>
  <si>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</si>
  <si>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</si>
  <si>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</si>
  <si>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</si>
  <si>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</si>
  <si>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</si>
  <si>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</si>
  <si>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</si>
  <si>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</si>
  <si>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</si>
  <si>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</si>
  <si>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</si>
  <si>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</si>
  <si>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</si>
  <si>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</si>
  <si>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</si>
  <si>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</si>
  <si>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</si>
  <si>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</si>
  <si>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</si>
  <si>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</si>
  <si>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</si>
  <si>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</si>
  <si>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</si>
  <si>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</si>
  <si>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</si>
  <si>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</si>
  <si>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</si>
  <si>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</si>
  <si>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</si>
  <si>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</si>
  <si>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</si>
  <si>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</si>
  <si>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</si>
  <si>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</si>
  <si>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</si>
  <si>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</si>
  <si>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</si>
  <si>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</si>
  <si>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</si>
  <si>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</si>
  <si>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</si>
  <si>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</si>
  <si>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</si>
  <si>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</si>
  <si>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</si>
  <si>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</si>
  <si>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</si>
  <si>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</si>
  <si>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</si>
  <si>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</si>
  <si>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</si>
  <si>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</si>
  <si>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</si>
  <si>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</si>
  <si>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</si>
  <si>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</si>
  <si>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</si>
  <si>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</si>
  <si>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</si>
  <si>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</si>
  <si>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</si>
  <si>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</si>
  <si>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</si>
  <si>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</si>
  <si>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</si>
  <si>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</si>
  <si>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</si>
  <si>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</si>
  <si>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</si>
  <si>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</si>
  <si>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</si>
  <si>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</si>
  <si>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</si>
  <si>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</si>
  <si>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</si>
  <si>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</si>
  <si>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</si>
  <si>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</si>
  <si>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</si>
  <si>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</si>
  <si>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</si>
  <si>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</si>
  <si>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</si>
  <si>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</si>
  <si>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</si>
  <si>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</si>
  <si>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</si>
  <si>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</si>
  <si>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</si>
  <si>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</si>
  <si>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</si>
  <si>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</si>
  <si>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</si>
  <si>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</si>
  <si>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</si>
  <si>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</si>
  <si>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</si>
  <si>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</si>
  <si>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</si>
  <si>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</si>
  <si>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</si>
  <si>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</si>
  <si>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</si>
  <si>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</si>
  <si>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</si>
  <si>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</si>
  <si>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</si>
  <si>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</si>
  <si>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</si>
  <si>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</si>
  <si>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</si>
  <si>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</si>
  <si>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</si>
  <si>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</si>
  <si>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</si>
  <si>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</si>
  <si>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</si>
  <si>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</si>
  <si>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</si>
  <si>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</si>
  <si>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</si>
  <si>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</si>
  <si>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</si>
  <si>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</si>
  <si>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</si>
  <si>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</si>
  <si>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</si>
  <si>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</si>
  <si>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</si>
  <si>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</si>
  <si>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</si>
  <si>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</si>
  <si>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</si>
  <si>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</si>
  <si>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</si>
  <si>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</si>
  <si>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</si>
  <si>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</si>
  <si>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</si>
  <si>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</si>
  <si>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</si>
  <si>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</si>
  <si>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</si>
  <si>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</si>
  <si>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</si>
  <si>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</si>
  <si>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</si>
  <si>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</si>
  <si>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</si>
  <si>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</si>
  <si>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</si>
  <si>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</si>
  <si>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</si>
  <si>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</si>
  <si>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</si>
  <si>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</si>
  <si>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</si>
  <si>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</si>
  <si>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</si>
  <si>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</si>
  <si>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</si>
  <si>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</si>
  <si>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</si>
  <si>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</si>
  <si>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</si>
  <si>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</si>
  <si>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</si>
  <si>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</si>
  <si>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</si>
  <si>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</si>
  <si>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</si>
  <si>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</si>
  <si>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</si>
  <si>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</si>
  <si>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</si>
  <si>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</si>
  <si>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</si>
  <si>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</si>
  <si>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</si>
  <si>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</si>
  <si>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</si>
  <si>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</si>
  <si>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</si>
  <si>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</si>
  <si>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</si>
  <si>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</si>
  <si>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</si>
  <si>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</si>
  <si>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</si>
  <si>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</si>
  <si>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</si>
  <si>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</si>
  <si>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</si>
  <si>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</si>
  <si>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</si>
  <si>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</si>
  <si>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</si>
  <si>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</si>
  <si>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</si>
  <si>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</si>
  <si>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</si>
  <si>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</si>
  <si>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</si>
  <si>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</si>
  <si>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</si>
  <si>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</si>
  <si>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</si>
  <si>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</si>
  <si>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</si>
  <si>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</si>
  <si>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</si>
  <si>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</si>
  <si>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</si>
  <si>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</si>
  <si>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</si>
  <si>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</si>
  <si>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</si>
  <si>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</si>
  <si>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</si>
  <si>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</si>
  <si>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</si>
  <si>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</si>
  <si>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</si>
  <si>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</si>
  <si>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</si>
  <si>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</si>
  <si>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</si>
  <si>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</si>
  <si>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</si>
  <si>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</si>
  <si>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</si>
  <si>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</si>
  <si>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</si>
  <si>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</si>
  <si>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</si>
  <si>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</si>
  <si>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</si>
  <si>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</si>
  <si>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</si>
  <si>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</si>
  <si>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</si>
  <si>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</si>
  <si>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</si>
  <si>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</si>
  <si>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</si>
  <si>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</si>
  <si>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</si>
  <si>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</si>
  <si>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</si>
  <si>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</si>
  <si>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</si>
  <si>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</si>
  <si>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</si>
  <si>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</si>
  <si>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</si>
  <si>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</si>
  <si>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</si>
  <si>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</si>
  <si>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</si>
  <si>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</si>
  <si>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</si>
  <si>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</si>
  <si>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</si>
  <si>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</si>
  <si>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</si>
  <si>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</si>
  <si>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</si>
  <si>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</si>
  <si>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</si>
  <si>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</si>
  <si>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</si>
  <si>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</si>
  <si>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</si>
  <si>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</si>
  <si>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</si>
  <si>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</si>
  <si>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</si>
  <si>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</si>
  <si>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</si>
  <si>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</si>
  <si>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</si>
  <si>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</si>
  <si>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</si>
  <si>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</si>
  <si>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</si>
  <si>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</si>
  <si>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</si>
  <si>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</si>
  <si>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</si>
  <si>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</si>
  <si>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</si>
  <si>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</si>
  <si>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</si>
  <si>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</si>
  <si>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</si>
  <si>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</si>
  <si>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</si>
  <si>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</si>
  <si>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</si>
  <si>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</si>
  <si>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</si>
  <si>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</si>
  <si>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</si>
  <si>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</si>
  <si>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</si>
  <si>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</si>
  <si>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</si>
  <si>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</si>
  <si>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</si>
  <si>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</si>
  <si>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</si>
  <si>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</si>
  <si>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</si>
  <si>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</si>
  <si>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</si>
  <si>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</si>
  <si>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</si>
  <si>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</si>
  <si>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</si>
  <si>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</si>
  <si>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</si>
  <si>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</si>
  <si>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</si>
  <si>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</si>
  <si>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</si>
  <si>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</si>
  <si>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</si>
  <si>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</si>
  <si>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</si>
  <si>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</si>
  <si>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</si>
  <si>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</si>
  <si>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</si>
  <si>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</si>
  <si>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</si>
  <si>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</si>
  <si>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</si>
  <si>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</si>
  <si>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</si>
  <si>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</si>
  <si>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</si>
  <si>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</si>
  <si>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</si>
  <si>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</si>
  <si>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</si>
  <si>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</si>
  <si>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</si>
  <si>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</si>
  <si>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</si>
  <si>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</si>
  <si>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</si>
  <si>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</si>
  <si>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</si>
  <si>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</si>
  <si>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</si>
  <si>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</si>
  <si>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</si>
  <si>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</si>
  <si>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</si>
  <si>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</si>
  <si>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</si>
  <si>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</si>
  <si>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</si>
  <si>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</si>
  <si>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</si>
  <si>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</si>
  <si>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</si>
  <si>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</si>
  <si>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</si>
  <si>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</si>
  <si>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</si>
  <si>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</si>
  <si>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</si>
  <si>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</si>
  <si>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</si>
  <si>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</si>
  <si>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</si>
  <si>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</si>
  <si>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</si>
  <si>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</si>
  <si>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</si>
  <si>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</si>
  <si>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</si>
  <si>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</si>
  <si>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</si>
  <si>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</si>
  <si>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</si>
  <si>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</si>
  <si>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</si>
  <si>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</si>
  <si>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</si>
  <si>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</si>
  <si>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</si>
  <si>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</si>
  <si>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</si>
  <si>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</si>
  <si>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</si>
  <si>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</si>
  <si>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</si>
  <si>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</si>
  <si>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</si>
  <si>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</si>
  <si>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</si>
  <si>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</si>
  <si>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</si>
  <si>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</si>
  <si>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</si>
  <si>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</si>
  <si>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</si>
  <si>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</si>
  <si>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</si>
  <si>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</si>
  <si>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</si>
  <si>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</si>
  <si>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</si>
  <si>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</si>
  <si>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</si>
  <si>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</si>
  <si>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</si>
  <si>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</si>
  <si>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</si>
  <si>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</si>
  <si>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</si>
  <si>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</si>
  <si>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</si>
  <si>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</si>
  <si>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</si>
  <si>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</si>
  <si>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</si>
  <si>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</si>
  <si>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</si>
  <si>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</si>
  <si>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</si>
  <si>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</si>
  <si>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</si>
  <si>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</si>
  <si>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</si>
  <si>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</si>
  <si>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</si>
  <si>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</si>
  <si>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</si>
  <si>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</si>
  <si>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</si>
  <si>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</si>
  <si>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</si>
  <si>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</si>
  <si>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</si>
  <si>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</si>
  <si>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</si>
  <si>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</si>
  <si>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</si>
  <si>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</si>
  <si>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</si>
  <si>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</si>
  <si>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</si>
  <si>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</si>
  <si>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</si>
  <si>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</si>
  <si>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</si>
  <si>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</si>
  <si>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</si>
  <si>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</si>
  <si>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</si>
  <si>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</si>
  <si>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</si>
  <si>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</si>
  <si>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</si>
  <si>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</si>
  <si>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</si>
  <si>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</si>
  <si>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</si>
  <si>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</si>
  <si>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</si>
  <si>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</si>
  <si>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</si>
  <si>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</si>
  <si>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</si>
  <si>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</si>
  <si>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</si>
  <si>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</si>
  <si>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</si>
  <si>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</si>
  <si>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</si>
  <si>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</si>
  <si>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</si>
  <si>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</si>
  <si>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</si>
  <si>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</si>
  <si>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</si>
  <si>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</si>
  <si>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</si>
  <si>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</si>
  <si>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</si>
  <si>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</si>
  <si>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</si>
  <si>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</si>
  <si>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</si>
  <si>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</si>
  <si>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</si>
  <si>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</si>
  <si>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</si>
  <si>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</si>
  <si>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</si>
  <si>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</si>
  <si>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</si>
  <si>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</si>
  <si>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</si>
  <si>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</si>
  <si>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</si>
  <si>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</si>
  <si>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</si>
  <si>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</si>
  <si>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</si>
  <si>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</si>
  <si>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</si>
  <si>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</si>
  <si>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</si>
  <si>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</si>
  <si>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</si>
  <si>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</si>
  <si>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</si>
  <si>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</si>
  <si>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</si>
  <si>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</si>
  <si>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</si>
  <si>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</si>
  <si>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</si>
  <si>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</si>
  <si>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</si>
  <si>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</si>
  <si>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</si>
  <si>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</si>
  <si>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</si>
  <si>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</si>
  <si>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</si>
  <si>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</si>
  <si>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</si>
  <si>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</si>
  <si>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</si>
  <si>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</si>
  <si>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</si>
  <si>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</si>
  <si>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</si>
  <si>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</si>
  <si>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</si>
  <si>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</si>
  <si>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</si>
  <si>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</si>
  <si>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</si>
  <si>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</si>
  <si>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</si>
  <si>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</si>
  <si>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</si>
  <si>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</si>
  <si>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</si>
  <si>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</si>
  <si>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</si>
  <si>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</si>
  <si>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</si>
  <si>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</si>
  <si>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</si>
  <si>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</si>
  <si>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</si>
  <si>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</si>
  <si>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</si>
  <si>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</si>
  <si>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</si>
  <si>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</si>
  <si>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</si>
  <si>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</si>
  <si>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</si>
  <si>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</si>
  <si>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</si>
  <si>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</si>
  <si>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</si>
  <si>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</si>
  <si>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</si>
  <si>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</si>
  <si>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</si>
  <si>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</si>
  <si>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</si>
  <si>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</si>
  <si>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</si>
  <si>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</si>
  <si>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</si>
  <si>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</si>
  <si>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</si>
  <si>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</si>
  <si>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</si>
  <si>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</si>
  <si>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</si>
  <si>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</si>
  <si>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</si>
  <si>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</si>
  <si>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</si>
  <si>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</si>
  <si>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</si>
  <si>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</si>
  <si>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</si>
  <si>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</si>
  <si>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</si>
  <si>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</si>
  <si>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</si>
  <si>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</si>
  <si>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</si>
  <si>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</si>
  <si>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</si>
  <si>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</si>
  <si>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</si>
  <si>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</si>
  <si>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</si>
  <si>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</si>
  <si>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</si>
  <si>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</si>
  <si>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</si>
  <si>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</si>
  <si>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</si>
  <si>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</si>
  <si>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</si>
  <si>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</si>
  <si>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</si>
  <si>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</si>
  <si>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</si>
  <si>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</si>
  <si>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</si>
  <si>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</si>
  <si>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</si>
  <si>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</si>
  <si>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</si>
  <si>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</si>
  <si>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</si>
  <si>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</si>
  <si>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</si>
  <si>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</si>
  <si>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</si>
  <si>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</si>
  <si>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</si>
  <si>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</si>
  <si>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</si>
  <si>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</si>
  <si>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</si>
  <si>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</si>
  <si>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</si>
  <si>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</si>
  <si>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</si>
  <si>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</si>
  <si>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</si>
  <si>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</si>
  <si>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</si>
  <si>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</si>
  <si>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</si>
  <si>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</si>
  <si>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</si>
  <si>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</si>
  <si>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</si>
  <si>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</si>
  <si>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</si>
  <si>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</si>
  <si>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</si>
  <si>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</si>
  <si>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</si>
  <si>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</si>
  <si>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</si>
  <si>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</si>
  <si>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</si>
  <si>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</si>
  <si>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</si>
  <si>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</si>
  <si>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</si>
  <si>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</si>
  <si>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</si>
  <si>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</si>
  <si>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</si>
  <si>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</si>
  <si>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</si>
  <si>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</si>
  <si>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</si>
  <si>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</si>
  <si>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</si>
  <si>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</si>
  <si>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</si>
  <si>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</si>
  <si>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</si>
  <si>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</si>
  <si>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</si>
  <si>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</si>
  <si>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</si>
  <si>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</si>
  <si>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</si>
  <si>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</si>
  <si>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</si>
  <si>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</si>
  <si>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</si>
  <si>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</si>
  <si>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</si>
  <si>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</si>
  <si>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</si>
  <si>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</si>
  <si>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</si>
  <si>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</si>
  <si>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</si>
  <si>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</si>
  <si>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</si>
  <si>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</si>
  <si>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</si>
  <si>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</si>
  <si>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</si>
  <si>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</si>
  <si>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</si>
  <si>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</si>
  <si>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</si>
  <si>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</si>
  <si>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</si>
  <si>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</si>
  <si>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</si>
  <si>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</si>
  <si>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</si>
  <si>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</si>
  <si>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</si>
  <si>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</si>
  <si>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</si>
  <si>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</si>
  <si>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</si>
  <si>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</si>
  <si>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</si>
  <si>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</si>
  <si>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</si>
  <si>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</si>
  <si>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</si>
  <si>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</si>
  <si>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</si>
  <si>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</si>
  <si>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</si>
  <si>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</si>
  <si>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</si>
  <si>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</si>
  <si>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</si>
  <si>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</si>
  <si>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</si>
  <si>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</si>
  <si>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</si>
  <si>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</si>
  <si>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</si>
  <si>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</si>
  <si>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</si>
  <si>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</si>
  <si>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</si>
  <si>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</si>
  <si>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</si>
  <si>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</si>
  <si>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</si>
  <si>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</si>
  <si>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</si>
  <si>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</si>
  <si>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</si>
  <si>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</si>
  <si>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</si>
  <si>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</si>
  <si>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</si>
  <si>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</si>
  <si>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</si>
  <si>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</si>
  <si>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</si>
  <si>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</si>
  <si>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</si>
  <si>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</si>
  <si>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</si>
  <si>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</si>
  <si>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</si>
  <si>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</si>
  <si>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</si>
  <si>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</si>
  <si>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</si>
  <si>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</si>
  <si>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</si>
  <si>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</si>
  <si>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</si>
  <si>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</si>
  <si>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</si>
  <si>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</si>
  <si>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</si>
  <si>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</si>
  <si>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</si>
  <si>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</si>
  <si>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</si>
  <si>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</si>
  <si>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</si>
  <si>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</si>
  <si>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</si>
  <si>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</si>
  <si>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</si>
  <si>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</si>
  <si>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</si>
  <si>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</si>
  <si>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</si>
  <si>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</si>
  <si>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</si>
  <si>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</si>
  <si>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</si>
  <si>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</si>
  <si>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</si>
  <si>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</si>
  <si>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</si>
  <si>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</si>
  <si>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</si>
  <si>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</si>
  <si>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</si>
  <si>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</si>
  <si>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</si>
  <si>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</si>
  <si>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</si>
  <si>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</si>
  <si>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</si>
  <si>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</si>
  <si>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</si>
  <si>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</si>
  <si>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</si>
  <si>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</si>
  <si>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</si>
  <si>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</si>
  <si>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</si>
  <si>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</si>
  <si>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</si>
  <si>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</si>
  <si>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</si>
  <si>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</si>
  <si>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</si>
  <si>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</si>
  <si>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</si>
  <si>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</si>
  <si>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</si>
  <si>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</si>
  <si>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</si>
  <si>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</si>
  <si>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</si>
  <si>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</si>
  <si>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</si>
  <si>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</si>
  <si>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</si>
  <si>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</si>
  <si>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</si>
  <si>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</si>
  <si>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</si>
  <si>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</si>
  <si>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</si>
  <si>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</si>
  <si>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</si>
  <si>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</si>
  <si>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</si>
  <si>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</si>
  <si>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</si>
  <si>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</si>
  <si>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</si>
  <si>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</si>
  <si>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</si>
  <si>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</si>
  <si>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</si>
  <si>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</si>
  <si>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</si>
  <si>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</si>
  <si>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</si>
  <si>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</si>
  <si>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</si>
  <si>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</si>
  <si>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</si>
  <si>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</si>
  <si>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</si>
  <si>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</si>
  <si>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</si>
  <si>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</si>
  <si>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</si>
  <si>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</si>
  <si>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</si>
  <si>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</si>
  <si>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</si>
  <si>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</si>
  <si>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</si>
  <si>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</si>
  <si>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</si>
  <si>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</si>
  <si>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</si>
  <si>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</si>
  <si>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</si>
  <si>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</si>
  <si>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</si>
  <si>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</si>
  <si>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</si>
  <si>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</si>
  <si>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</si>
  <si>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</si>
  <si>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</si>
  <si>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</si>
  <si>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</si>
  <si>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</si>
  <si>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</si>
  <si>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</si>
  <si>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</si>
  <si>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</si>
  <si>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</si>
  <si>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</si>
  <si>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</si>
  <si>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</si>
  <si>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</si>
  <si>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</si>
  <si>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</si>
  <si>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</si>
  <si>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</si>
  <si>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</si>
  <si>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</si>
  <si>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</si>
  <si>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</si>
  <si>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</si>
  <si>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</si>
  <si>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</si>
  <si>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</si>
  <si>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</si>
  <si>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</si>
  <si>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</si>
  <si>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</si>
  <si>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</si>
  <si>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</si>
  <si>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</si>
  <si>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</si>
  <si>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</si>
  <si>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</si>
  <si>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</si>
  <si>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</si>
  <si>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</si>
  <si>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</si>
  <si>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</si>
  <si>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</si>
  <si>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</si>
  <si>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</si>
  <si>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</si>
  <si>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</si>
  <si>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</si>
  <si>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</si>
  <si>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</si>
  <si>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</si>
  <si>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</si>
  <si>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</si>
  <si>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</si>
  <si>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</si>
  <si>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</si>
  <si>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</si>
  <si>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</si>
  <si>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</si>
  <si>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</si>
  <si>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</si>
  <si>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</si>
  <si>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</si>
  <si>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</si>
  <si>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</si>
  <si>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</si>
  <si>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</si>
  <si>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</si>
  <si>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</si>
  <si>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</si>
  <si>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</si>
  <si>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</si>
  <si>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</si>
  <si>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</si>
  <si>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</si>
  <si>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</si>
  <si>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</si>
  <si>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</si>
  <si>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</si>
  <si>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</si>
  <si>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</si>
  <si>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</si>
  <si>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</si>
  <si>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</si>
  <si>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</si>
  <si>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</si>
  <si>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</si>
  <si>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</si>
  <si>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</si>
  <si>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</si>
  <si>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</si>
  <si>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</si>
  <si>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</si>
  <si>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</si>
  <si>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</si>
  <si>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</si>
  <si>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</si>
  <si>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</si>
  <si>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</si>
  <si>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</si>
  <si>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</si>
  <si>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</si>
  <si>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</si>
  <si>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</si>
  <si>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</si>
  <si>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</si>
  <si>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</si>
  <si>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</si>
  <si>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</si>
  <si>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</si>
  <si>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</si>
  <si>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</si>
  <si>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</si>
  <si>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</si>
  <si>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</si>
  <si>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</si>
  <si>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</si>
  <si>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</si>
  <si>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</si>
  <si>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</si>
  <si>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</si>
  <si>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</si>
  <si>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</si>
  <si>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</si>
  <si>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</si>
  <si>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</si>
  <si>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</si>
  <si>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</si>
  <si>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</si>
  <si>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</si>
  <si>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</si>
  <si>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</si>
  <si>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</si>
  <si>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</si>
  <si>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</si>
  <si>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</si>
  <si>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</si>
  <si>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</si>
  <si>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</si>
  <si>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</si>
  <si>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</si>
  <si>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</si>
  <si>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</si>
  <si>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</si>
  <si>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</si>
  <si>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</si>
  <si>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</si>
  <si>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</si>
  <si>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</si>
  <si>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</si>
  <si>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</si>
  <si>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</si>
  <si>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</si>
  <si>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</si>
  <si>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</si>
  <si>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</si>
  <si>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</si>
  <si>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</si>
  <si>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</si>
  <si>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</si>
  <si>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</si>
  <si>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</si>
  <si>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</si>
  <si>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</si>
  <si>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</si>
  <si>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</si>
  <si>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</si>
  <si>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</si>
  <si>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</si>
  <si>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</si>
  <si>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</si>
  <si>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</si>
  <si>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</si>
  <si>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</si>
  <si>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</si>
  <si>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</si>
  <si>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</si>
  <si>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</si>
  <si>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</si>
  <si>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</si>
  <si>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</si>
  <si>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</si>
  <si>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</si>
  <si>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</si>
  <si>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</si>
  <si>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</si>
  <si>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</si>
  <si>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</si>
  <si>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</si>
  <si>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</si>
  <si>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</si>
  <si>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</si>
  <si>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</si>
  <si>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</si>
  <si>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</si>
  <si>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</si>
  <si>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</si>
  <si>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</si>
  <si>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</si>
  <si>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</si>
  <si>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</si>
  <si>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</si>
  <si>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</si>
  <si>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</si>
  <si>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</si>
  <si>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</si>
  <si>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</si>
  <si>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</si>
  <si>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</si>
  <si>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</si>
  <si>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</si>
  <si>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</si>
  <si>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</si>
  <si>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</si>
  <si>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</si>
  <si>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</si>
  <si>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</si>
  <si>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</si>
  <si>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</si>
  <si>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</si>
  <si>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</si>
  <si>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</si>
  <si>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</si>
  <si>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</si>
  <si>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</si>
  <si>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</si>
  <si>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</si>
  <si>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</si>
  <si>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</si>
  <si>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</si>
  <si>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</si>
  <si>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</si>
  <si>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</si>
  <si>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</si>
  <si>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</si>
  <si>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</si>
  <si>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</si>
  <si>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</si>
  <si>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</si>
  <si>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</si>
  <si>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</si>
  <si>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</si>
  <si>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</si>
  <si>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</si>
  <si>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</si>
  <si>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</si>
  <si>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</si>
  <si>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</si>
  <si>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</si>
  <si>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</si>
  <si>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</si>
  <si>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</si>
  <si>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</si>
  <si>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</si>
  <si>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</si>
  <si>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</si>
  <si>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</si>
  <si>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</si>
  <si>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</si>
  <si>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</si>
  <si>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</si>
  <si>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</si>
  <si>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</si>
  <si>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</si>
  <si>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</si>
  <si>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</si>
  <si>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</si>
  <si>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</si>
  <si>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</si>
  <si>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</si>
  <si>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</si>
  <si>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</si>
  <si>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</si>
  <si>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</si>
  <si>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</si>
  <si>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</si>
  <si>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</si>
  <si>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</si>
  <si>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</si>
  <si>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</si>
  <si>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</si>
  <si>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</si>
  <si>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</si>
  <si>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</si>
  <si>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</si>
  <si>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</si>
  <si>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</si>
  <si>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</si>
  <si>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</si>
  <si>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</si>
  <si>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</si>
  <si>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</si>
  <si>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</si>
  <si>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</si>
  <si>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</si>
  <si>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</si>
  <si>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</si>
  <si>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</si>
  <si>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</si>
  <si>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</si>
  <si>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</si>
  <si>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</si>
  <si>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</si>
  <si>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</si>
  <si>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</si>
  <si>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</si>
  <si>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</si>
  <si>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</si>
  <si>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</si>
  <si>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</si>
  <si>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</si>
  <si>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</si>
  <si>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</si>
  <si>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</si>
  <si>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</si>
  <si>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</si>
  <si>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</si>
  <si>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</si>
  <si>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</si>
  <si>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</si>
  <si>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</si>
  <si>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</si>
  <si>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</si>
  <si>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</si>
  <si>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</si>
  <si>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</si>
  <si>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</si>
  <si>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</si>
  <si>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</si>
  <si>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</si>
  <si>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</si>
  <si>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</si>
  <si>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</si>
  <si>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</si>
  <si>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</si>
  <si>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</si>
  <si>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</si>
  <si>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</si>
  <si>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</si>
  <si>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</si>
  <si>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</si>
  <si>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</si>
  <si>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</si>
  <si>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</si>
  <si>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</si>
  <si>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</si>
  <si>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</si>
  <si>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</si>
  <si>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</si>
  <si>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</si>
  <si>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</si>
  <si>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</si>
  <si>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</si>
  <si>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</si>
  <si>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</si>
  <si>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</si>
  <si>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</si>
  <si>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</si>
  <si>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</si>
  <si>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</si>
  <si>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</si>
  <si>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</si>
  <si>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</si>
  <si>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</si>
  <si>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</si>
  <si>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</si>
  <si>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</si>
  <si>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</si>
  <si>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</si>
  <si>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</si>
  <si>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</si>
  <si>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</si>
  <si>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</si>
  <si>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</si>
  <si>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</si>
  <si>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</si>
  <si>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</si>
  <si>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</si>
  <si>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</si>
  <si>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</si>
  <si>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</si>
  <si>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</si>
  <si>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</si>
  <si>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</si>
  <si>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</si>
  <si>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</si>
  <si>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</si>
  <si>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</si>
  <si>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</si>
  <si>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</si>
  <si>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</si>
  <si>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</si>
  <si>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</si>
  <si>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</si>
  <si>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</si>
  <si>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</si>
  <si>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</si>
  <si>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</si>
  <si>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</si>
  <si>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</si>
  <si>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</si>
  <si>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</si>
  <si>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</si>
  <si>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</si>
  <si>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</si>
  <si>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</si>
  <si>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</si>
  <si>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</si>
  <si>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</si>
  <si>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</si>
  <si>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</si>
  <si>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</si>
  <si>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</si>
  <si>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</si>
  <si>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</si>
  <si>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</si>
  <si>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</si>
  <si>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</si>
  <si>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</si>
  <si>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</si>
  <si>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</si>
  <si>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</si>
  <si>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</si>
  <si>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</si>
  <si>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</si>
  <si>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</si>
  <si>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</si>
  <si>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</si>
  <si>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</si>
  <si>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</si>
  <si>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</si>
  <si>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</si>
  <si>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</si>
  <si>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</si>
  <si>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</si>
  <si>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</si>
  <si>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</si>
  <si>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</si>
  <si>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</si>
  <si>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</si>
  <si>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</si>
  <si>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</si>
  <si>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</si>
  <si>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</si>
  <si>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</si>
  <si>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</si>
  <si>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</si>
  <si>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</si>
  <si>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</si>
  <si>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</si>
  <si>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</si>
  <si>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</si>
  <si>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</si>
  <si>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</si>
  <si>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</si>
  <si>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</si>
  <si>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</si>
  <si>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</si>
  <si>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</si>
  <si>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</si>
  <si>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</si>
  <si>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</si>
  <si>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</si>
  <si>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</si>
  <si>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</si>
  <si>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</si>
  <si>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</si>
  <si>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</si>
  <si>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</si>
  <si>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</si>
  <si>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</si>
  <si>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</si>
  <si>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</si>
  <si>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</si>
  <si>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</si>
  <si>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</si>
  <si>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</si>
  <si>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</si>
  <si>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</si>
  <si>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</si>
  <si>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</si>
  <si>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</si>
  <si>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</si>
  <si>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</si>
  <si>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</si>
  <si>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</si>
  <si>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</si>
  <si>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</si>
  <si>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</si>
  <si>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</si>
  <si>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</si>
  <si>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</si>
  <si>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</si>
  <si>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</si>
  <si>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</si>
  <si>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</si>
  <si>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</si>
  <si>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</si>
  <si>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</si>
  <si>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</si>
  <si>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</si>
  <si>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</si>
  <si>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</si>
  <si>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</si>
  <si>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</si>
  <si>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</si>
  <si>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</si>
  <si>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</si>
  <si>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</si>
  <si>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</si>
  <si>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</si>
  <si>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</si>
  <si>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</si>
  <si>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</si>
  <si>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</si>
  <si>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</si>
  <si>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</si>
  <si>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</si>
  <si>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</si>
  <si>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</si>
  <si>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</si>
  <si>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</si>
  <si>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</si>
  <si>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</si>
  <si>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</si>
  <si>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</si>
  <si>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</si>
  <si>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</si>
  <si>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</si>
  <si>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</si>
  <si>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</si>
  <si>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</si>
  <si>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</si>
  <si>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</si>
  <si>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</si>
  <si>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</si>
  <si>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</si>
  <si>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</si>
  <si>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</si>
  <si>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</si>
  <si>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</si>
  <si>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</si>
  <si>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</si>
  <si>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</si>
  <si>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</si>
  <si>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</si>
  <si>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</si>
  <si>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</si>
  <si>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</si>
  <si>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</si>
  <si>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</si>
  <si>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</si>
  <si>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</si>
  <si>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</si>
  <si>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</si>
  <si>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</si>
  <si>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</si>
  <si>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</si>
  <si>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</si>
  <si>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</si>
  <si>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</si>
  <si>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</si>
  <si>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</si>
  <si>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</si>
  <si>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</si>
  <si>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</si>
  <si>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</si>
  <si>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</si>
  <si>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</si>
  <si>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</si>
  <si>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</si>
  <si>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</si>
  <si>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</si>
  <si>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</si>
  <si>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</si>
  <si>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</si>
  <si>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</si>
  <si>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</si>
  <si>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</si>
  <si>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</si>
  <si>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</si>
  <si>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</si>
  <si>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</si>
  <si>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</si>
  <si>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</si>
  <si>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</si>
  <si>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</si>
  <si>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</si>
  <si>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</si>
  <si>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</si>
  <si>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</si>
  <si>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</si>
  <si>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</si>
  <si>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</si>
  <si>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</si>
  <si>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</si>
  <si>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</si>
  <si>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</si>
  <si>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</si>
  <si>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</si>
  <si>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</si>
  <si>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</si>
  <si>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</si>
  <si>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</si>
  <si>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</si>
  <si>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</si>
  <si>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</si>
  <si>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</si>
  <si>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</si>
  <si>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</si>
  <si>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</si>
  <si>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</si>
  <si>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</si>
  <si>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</si>
  <si>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</si>
  <si>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</si>
  <si>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</si>
  <si>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</si>
  <si>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</si>
  <si>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</si>
  <si>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</si>
  <si>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</si>
  <si>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</si>
  <si>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</si>
  <si>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</si>
  <si>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</si>
  <si>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</si>
  <si>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</si>
  <si>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</si>
  <si>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</si>
  <si>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</si>
  <si>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</si>
  <si>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</si>
  <si>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</si>
  <si>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</si>
  <si>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</si>
  <si>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</si>
  <si>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</si>
  <si>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</si>
  <si>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</si>
  <si>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</si>
  <si>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</si>
  <si>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</si>
  <si>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</si>
  <si>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</si>
  <si>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</si>
  <si>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</si>
  <si>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</si>
  <si>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</si>
  <si>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</si>
  <si>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</si>
  <si>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</si>
  <si>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</si>
  <si>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</si>
  <si>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</si>
  <si>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</si>
  <si>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</si>
  <si>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</si>
  <si>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</si>
  <si>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</si>
  <si>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</si>
  <si>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</si>
  <si>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</si>
  <si>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</si>
  <si>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</si>
  <si>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</si>
  <si>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</si>
  <si>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</si>
  <si>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</si>
  <si>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</si>
  <si>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</si>
  <si>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</si>
  <si>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</si>
  <si>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</si>
  <si>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</si>
  <si>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</si>
  <si>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</si>
  <si>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</si>
  <si>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</si>
  <si>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</si>
  <si>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</si>
  <si>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</si>
  <si>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</si>
  <si>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</si>
  <si>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</si>
  <si>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</si>
  <si>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</si>
  <si>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</si>
  <si>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</si>
  <si>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</si>
  <si>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</si>
  <si>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</si>
  <si>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</si>
  <si>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</si>
  <si>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</si>
  <si>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</si>
  <si>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</si>
  <si>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</si>
  <si>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</si>
  <si>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</si>
  <si>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</si>
  <si>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</si>
  <si>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</si>
  <si>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</si>
  <si>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</si>
  <si>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</si>
  <si>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</si>
  <si>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</si>
  <si>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</si>
  <si>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</si>
  <si>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</si>
  <si>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</si>
  <si>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</si>
  <si>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</si>
  <si>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</si>
  <si>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</si>
  <si>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</si>
  <si>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</si>
  <si>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</si>
  <si>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</si>
  <si>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</si>
  <si>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</si>
  <si>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</si>
  <si>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</si>
  <si>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</si>
  <si>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</si>
  <si>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</si>
  <si>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</si>
  <si>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</si>
  <si>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</si>
  <si>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</si>
  <si>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</si>
  <si>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</si>
  <si>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</si>
  <si>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</si>
  <si>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</si>
  <si>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</si>
  <si>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</si>
  <si>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</si>
  <si>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</si>
  <si>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</si>
  <si>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</si>
  <si>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</si>
  <si>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</si>
  <si>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</si>
  <si>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</si>
  <si>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</si>
  <si>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</si>
  <si>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</si>
  <si>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</si>
  <si>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</si>
  <si>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</si>
  <si>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</si>
  <si>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</si>
  <si>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</si>
  <si>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</si>
  <si>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</si>
  <si>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</si>
  <si>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</si>
  <si>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</si>
  <si>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</si>
  <si>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</si>
  <si>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</si>
  <si>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</si>
  <si>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</si>
  <si>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</si>
  <si>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</si>
  <si>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</si>
  <si>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</si>
  <si>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</si>
  <si>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</si>
  <si>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</si>
  <si>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</si>
  <si>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</si>
  <si>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</si>
  <si>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</si>
  <si>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</si>
  <si>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</si>
  <si>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</si>
  <si>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</si>
  <si>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</si>
  <si>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</si>
  <si>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</si>
  <si>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</si>
  <si>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</si>
  <si>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</si>
  <si>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</si>
  <si>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</si>
  <si>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</si>
  <si>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</si>
  <si>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</si>
  <si>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</si>
  <si>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</si>
  <si>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</si>
  <si>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</si>
  <si>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</si>
  <si>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</si>
  <si>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</si>
  <si>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</si>
  <si>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</si>
  <si>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</si>
  <si>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</si>
  <si>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</si>
  <si>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</si>
  <si>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</si>
  <si>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</si>
  <si>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</si>
  <si>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</si>
  <si>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</si>
  <si>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</si>
  <si>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</si>
  <si>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</si>
  <si>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</si>
  <si>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</si>
  <si>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</si>
  <si>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</si>
  <si>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</si>
  <si>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</si>
  <si>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</si>
  <si>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</si>
  <si>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</si>
  <si>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</si>
  <si>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</si>
  <si>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</si>
  <si>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</si>
  <si>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</si>
  <si>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</si>
  <si>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</si>
  <si>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</si>
  <si>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</si>
  <si>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</si>
  <si>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</si>
  <si>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</si>
  <si>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</si>
  <si>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</si>
  <si>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</si>
  <si>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</si>
  <si>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</si>
  <si>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</si>
  <si>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</si>
  <si>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</si>
  <si>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</si>
  <si>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</si>
  <si>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</si>
  <si>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</si>
  <si>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</si>
  <si>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</si>
  <si>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</si>
  <si>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</si>
  <si>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</si>
  <si>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</si>
  <si>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</si>
  <si>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</si>
  <si>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</si>
  <si>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</si>
  <si>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</si>
  <si>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</si>
  <si>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</si>
  <si>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</si>
  <si>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</si>
  <si>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</si>
  <si>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</si>
  <si>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</si>
  <si>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</si>
  <si>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</si>
  <si>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</si>
  <si>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</si>
  <si>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</si>
  <si>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</si>
  <si>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</si>
  <si>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</si>
  <si>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</si>
  <si>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</si>
  <si>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</si>
  <si>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</si>
  <si>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</si>
  <si>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</si>
  <si>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</si>
  <si>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</si>
  <si>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</si>
  <si>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</si>
  <si>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</si>
  <si>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</si>
  <si>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</si>
  <si>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</si>
  <si>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</si>
  <si>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</si>
  <si>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</si>
  <si>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</si>
  <si>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</si>
  <si>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</si>
  <si>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</si>
  <si>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</si>
  <si>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</si>
  <si>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</si>
  <si>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</si>
  <si>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</si>
  <si>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</si>
  <si>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</si>
  <si>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</si>
  <si>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</si>
  <si>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</si>
  <si>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</si>
  <si>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</si>
  <si>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</si>
  <si>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</si>
  <si>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</si>
  <si>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</si>
  <si>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</si>
  <si>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</si>
  <si>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</si>
  <si>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</si>
  <si>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</si>
  <si>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</si>
  <si>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</si>
  <si>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</si>
  <si>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</si>
  <si>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</si>
  <si>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</si>
  <si>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</si>
  <si>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</si>
  <si>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</si>
  <si>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</si>
  <si>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</si>
  <si>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</si>
  <si>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</si>
  <si>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</si>
  <si>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</si>
  <si>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</si>
  <si>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</si>
  <si>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</si>
  <si>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</si>
  <si>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</si>
  <si>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</si>
  <si>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</si>
  <si>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</si>
  <si>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</si>
  <si>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</si>
  <si>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</si>
  <si>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</si>
  <si>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</si>
  <si>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</si>
  <si>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</si>
  <si>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</si>
  <si>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</si>
  <si>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</si>
  <si>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</si>
  <si>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</si>
  <si>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</si>
  <si>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</si>
  <si>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</si>
  <si>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</si>
  <si>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</si>
  <si>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</si>
  <si>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</si>
  <si>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</si>
  <si>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</si>
  <si>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</si>
  <si>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</si>
  <si>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</si>
  <si>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</si>
  <si>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</si>
  <si>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</si>
  <si>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</si>
  <si>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</si>
  <si>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</si>
  <si>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</si>
  <si>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</si>
  <si>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</si>
  <si>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</si>
  <si>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</si>
  <si>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</si>
  <si>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</si>
  <si>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</si>
  <si>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</si>
  <si>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</si>
  <si>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</si>
  <si>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</si>
  <si>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</si>
  <si>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</si>
  <si>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</si>
  <si>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</si>
  <si>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</si>
  <si>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</si>
  <si>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</si>
  <si>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</si>
  <si>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</si>
  <si>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</si>
  <si>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</si>
  <si>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</si>
  <si>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</si>
  <si>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</si>
  <si>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</si>
  <si>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</si>
  <si>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</si>
  <si>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</si>
  <si>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</si>
  <si>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</si>
  <si>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</si>
  <si>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</si>
  <si>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</si>
  <si>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</si>
  <si>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</si>
  <si>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</si>
  <si>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</si>
  <si>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</si>
  <si>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</si>
  <si>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</si>
  <si>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</si>
  <si>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</si>
  <si>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</si>
  <si>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</si>
  <si>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</si>
  <si>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</si>
  <si>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</si>
  <si>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</si>
  <si>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</si>
  <si>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</si>
  <si>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</si>
  <si>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</si>
  <si>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</si>
  <si>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</si>
  <si>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</si>
  <si>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</si>
  <si>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</si>
  <si>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</si>
  <si>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</si>
  <si>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</si>
  <si>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</si>
  <si>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</si>
  <si>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</si>
  <si>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</si>
  <si>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</si>
  <si>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</si>
  <si>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</si>
  <si>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</si>
  <si>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</si>
  <si>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</si>
  <si>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</si>
  <si>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</si>
  <si>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</si>
  <si>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</si>
  <si>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</si>
  <si>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</si>
  <si>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</si>
  <si>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</si>
  <si>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</si>
  <si>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</si>
  <si>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</si>
  <si>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</si>
  <si>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</si>
  <si>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</si>
  <si>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</si>
  <si>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</si>
  <si>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</si>
  <si>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</si>
  <si>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</si>
  <si>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</si>
  <si>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</si>
  <si>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</si>
  <si>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</si>
  <si>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</si>
  <si>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</si>
  <si>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</si>
  <si>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</si>
  <si>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</si>
  <si>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</si>
  <si>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</si>
  <si>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</si>
  <si>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</si>
  <si>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</si>
  <si>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</si>
  <si>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</si>
  <si>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</si>
  <si>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</si>
  <si>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</si>
  <si>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</si>
  <si>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</si>
  <si>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</si>
  <si>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</si>
  <si>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</si>
  <si>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</si>
  <si>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</si>
  <si>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</si>
  <si>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</si>
  <si>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</si>
  <si>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</si>
  <si>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</si>
  <si>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</si>
  <si>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</si>
  <si>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</si>
  <si>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</si>
  <si>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</si>
  <si>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</si>
  <si>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</si>
  <si>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</si>
  <si>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</si>
  <si>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</si>
  <si>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</si>
  <si>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</si>
  <si>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</si>
  <si>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</si>
  <si>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</si>
  <si>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</si>
  <si>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</si>
  <si>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</si>
  <si>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</si>
  <si>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</si>
  <si>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</si>
  <si>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</si>
  <si>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</si>
  <si>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</si>
  <si>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</si>
  <si>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</si>
  <si>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</si>
  <si>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</si>
  <si>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</si>
  <si>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</si>
  <si>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</si>
  <si>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</si>
  <si>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</si>
  <si>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</si>
  <si>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</si>
  <si>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</si>
  <si>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</si>
  <si>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</si>
  <si>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</si>
  <si>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</si>
  <si>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</si>
  <si>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</si>
  <si>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</si>
  <si>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</si>
  <si>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</si>
  <si>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</si>
  <si>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</si>
  <si>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</si>
  <si>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</si>
  <si>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</si>
  <si>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</si>
  <si>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</si>
  <si>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</si>
  <si>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</si>
  <si>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</si>
  <si>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</si>
  <si>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</si>
  <si>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</si>
  <si>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</si>
  <si>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</si>
  <si>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</si>
  <si>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</si>
  <si>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</si>
  <si>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</si>
  <si>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</si>
  <si>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</si>
  <si>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</si>
  <si>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</si>
  <si>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</si>
  <si>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</si>
  <si>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</si>
  <si>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</si>
  <si>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</si>
  <si>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</si>
  <si>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</si>
  <si>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</si>
  <si>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</si>
  <si>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</si>
  <si>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</si>
  <si>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</si>
  <si>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</si>
  <si>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</si>
  <si>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</si>
  <si>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</si>
  <si>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</si>
  <si>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</si>
  <si>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</si>
  <si>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</si>
  <si>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</si>
  <si>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</si>
  <si>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</si>
  <si>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</si>
  <si>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</si>
  <si>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</si>
  <si>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</si>
  <si>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</si>
  <si>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</si>
  <si>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</si>
  <si>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</si>
  <si>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</si>
  <si>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</si>
  <si>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</si>
  <si>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</si>
  <si>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</si>
  <si>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</si>
  <si>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</si>
  <si>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</si>
  <si>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</si>
  <si>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</si>
  <si>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</si>
  <si>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</si>
  <si>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</si>
  <si>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</si>
  <si>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</si>
  <si>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</si>
  <si>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</si>
  <si>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</si>
  <si>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</si>
  <si>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</si>
  <si>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</si>
  <si>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</si>
  <si>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</si>
  <si>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</si>
  <si>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</si>
  <si>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</si>
  <si>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</si>
  <si>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</si>
  <si>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</si>
  <si>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</si>
  <si>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</si>
  <si>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</si>
  <si>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</si>
  <si>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</si>
  <si>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</si>
  <si>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</si>
  <si>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</si>
  <si>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</si>
  <si>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</si>
  <si>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</si>
  <si>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</si>
  <si>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</si>
  <si>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</si>
  <si>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</si>
  <si>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</si>
  <si>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</si>
  <si>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</si>
  <si>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</si>
  <si>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</si>
  <si>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</si>
  <si>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</si>
  <si>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</si>
  <si>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</si>
  <si>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</si>
  <si>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</si>
  <si>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</si>
  <si>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</si>
  <si>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</si>
  <si>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</si>
  <si>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</si>
  <si>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</si>
  <si>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</si>
  <si>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</si>
  <si>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</si>
  <si>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</si>
  <si>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</si>
  <si>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</si>
  <si>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</si>
  <si>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</si>
  <si>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</si>
  <si>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</si>
  <si>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</si>
  <si>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</si>
  <si>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</si>
  <si>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</si>
  <si>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</si>
  <si>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</si>
  <si>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</si>
  <si>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</si>
  <si>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</si>
  <si>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</si>
  <si>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</si>
  <si>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</si>
  <si>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</si>
  <si>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</si>
  <si>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</si>
  <si>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</si>
  <si>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</si>
  <si>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</si>
  <si>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</si>
  <si>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</si>
  <si>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</si>
  <si>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</si>
  <si>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</si>
  <si>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</si>
  <si>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</si>
  <si>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</si>
  <si>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</si>
  <si>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</si>
  <si>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</si>
  <si>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</si>
  <si>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</si>
  <si>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</si>
  <si>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</si>
  <si>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</si>
  <si>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</si>
  <si>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</si>
  <si>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</si>
  <si>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</si>
  <si>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</si>
  <si>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</si>
  <si>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</si>
  <si>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</si>
  <si>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</si>
  <si>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</si>
  <si>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</si>
  <si>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</si>
  <si>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</si>
  <si>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</si>
  <si>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</si>
  <si>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</si>
  <si>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</si>
  <si>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</si>
  <si>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</si>
  <si>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</si>
  <si>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</si>
  <si>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</si>
  <si>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</si>
  <si>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</si>
  <si>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</si>
  <si>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</si>
  <si>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</si>
  <si>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</si>
  <si>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</si>
  <si>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</si>
  <si>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</si>
  <si>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</si>
  <si>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</si>
  <si>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</si>
  <si>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</si>
  <si>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</si>
  <si>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</si>
  <si>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</si>
  <si>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</si>
  <si>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</si>
  <si>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</si>
  <si>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</si>
  <si>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</si>
  <si>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</si>
  <si>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</si>
  <si>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</si>
  <si>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</si>
  <si>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</si>
  <si>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</si>
  <si>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</si>
  <si>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</si>
  <si>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</si>
  <si>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</si>
  <si>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</si>
  <si>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</si>
  <si>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</si>
  <si>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</si>
  <si>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</si>
  <si>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</si>
  <si>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</si>
  <si>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</si>
  <si>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</si>
  <si>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</si>
  <si>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</si>
  <si>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</si>
  <si>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</si>
  <si>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</si>
  <si>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</si>
  <si>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</si>
  <si>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</si>
  <si>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</si>
  <si>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</si>
  <si>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</si>
  <si>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</si>
  <si>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</si>
  <si>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</si>
  <si>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</si>
  <si>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</si>
  <si>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</si>
  <si>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</si>
  <si>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</si>
  <si>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</si>
  <si>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</si>
  <si>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</si>
  <si>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</si>
  <si>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</si>
  <si>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</si>
  <si>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</si>
  <si>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</si>
  <si>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</si>
  <si>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</si>
  <si>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</si>
  <si>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</si>
  <si>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</si>
  <si>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</si>
  <si>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</si>
  <si>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</si>
  <si>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</si>
  <si>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</si>
  <si>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</si>
  <si>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</si>
  <si>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</si>
  <si>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</si>
  <si>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</si>
  <si>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</si>
  <si>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</si>
  <si>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</si>
  <si>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</si>
  <si>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</si>
  <si>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</si>
  <si>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</si>
  <si>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</si>
  <si>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</si>
  <si>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</si>
  <si>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</si>
  <si>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</si>
  <si>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</si>
  <si>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</si>
  <si>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</si>
  <si>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</si>
  <si>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</si>
  <si>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</si>
  <si>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</si>
  <si>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</si>
  <si>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</si>
  <si>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</si>
  <si>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</si>
  <si>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</si>
  <si>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</si>
  <si>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</si>
  <si>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</si>
  <si>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</si>
  <si>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</si>
  <si>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</si>
  <si>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</si>
  <si>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</si>
  <si>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</si>
  <si>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</si>
  <si>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</si>
  <si>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</si>
  <si>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</si>
  <si>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</si>
  <si>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</si>
  <si>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</si>
  <si>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</si>
  <si>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</si>
  <si>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</si>
  <si>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</si>
  <si>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</si>
  <si>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</si>
  <si>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</si>
  <si>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</si>
  <si>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</si>
  <si>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</si>
  <si>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</si>
  <si>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</si>
  <si>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</si>
  <si>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</si>
  <si>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</si>
  <si>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</si>
  <si>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</si>
  <si>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</si>
  <si>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</si>
  <si>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</si>
  <si>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</si>
  <si>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</si>
  <si>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</si>
  <si>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</si>
  <si>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</si>
  <si>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</si>
  <si>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</si>
  <si>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</si>
  <si>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</si>
  <si>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</si>
  <si>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</si>
  <si>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</si>
  <si>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</si>
  <si>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</si>
  <si>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</si>
  <si>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</si>
  <si>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</si>
  <si>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</si>
  <si>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</si>
  <si>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</si>
  <si>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</si>
  <si>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</si>
  <si>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</si>
  <si>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</si>
  <si>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</si>
  <si>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</si>
  <si>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</si>
  <si>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</si>
  <si>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</si>
  <si>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</si>
  <si>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</si>
  <si>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</si>
  <si>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</si>
  <si>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</si>
  <si>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</si>
  <si>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</si>
  <si>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</si>
  <si>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</si>
  <si>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</si>
  <si>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</si>
  <si>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</si>
  <si>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</si>
  <si>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</si>
  <si>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</si>
  <si>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</si>
  <si>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</si>
  <si>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</si>
  <si>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</si>
  <si>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</si>
  <si>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</si>
  <si>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</si>
  <si>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</si>
  <si>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</si>
  <si>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</si>
  <si>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</si>
  <si>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</si>
  <si>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</si>
  <si>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</si>
  <si>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</si>
  <si>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</si>
  <si>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</si>
  <si>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</si>
  <si>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</si>
  <si>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</si>
  <si>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</si>
  <si>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</si>
  <si>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</si>
  <si>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</si>
  <si>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</si>
  <si>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</si>
  <si>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</si>
  <si>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</si>
  <si>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</si>
  <si>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</si>
  <si>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</si>
  <si>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</si>
  <si>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</si>
  <si>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</si>
  <si>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</si>
  <si>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</si>
  <si>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</si>
  <si>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</si>
  <si>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</si>
  <si>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</si>
  <si>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</si>
  <si>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</si>
  <si>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</si>
  <si>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</si>
  <si>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</si>
  <si>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</si>
  <si>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</si>
  <si>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</si>
  <si>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</si>
  <si>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</si>
  <si>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</si>
  <si>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</si>
  <si>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</si>
  <si>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</si>
  <si>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</si>
  <si>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</si>
  <si>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</si>
  <si>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</si>
  <si>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</si>
  <si>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</si>
  <si>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</si>
  <si>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</si>
  <si>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</si>
  <si>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</si>
  <si>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</si>
  <si>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</si>
  <si>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</si>
  <si>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</si>
  <si>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</si>
  <si>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</si>
  <si>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</si>
  <si>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</si>
  <si>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</si>
  <si>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</si>
  <si>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</si>
  <si>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</si>
  <si>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</si>
  <si>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</si>
  <si>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</si>
  <si>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</si>
  <si>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</si>
  <si>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</si>
  <si>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</si>
  <si>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</si>
  <si>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</si>
  <si>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</si>
  <si>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</si>
  <si>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</si>
  <si>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</si>
  <si>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</si>
  <si>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</si>
  <si>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</si>
  <si>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</si>
  <si>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</si>
  <si>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</si>
  <si>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</si>
  <si>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</si>
  <si>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</si>
  <si>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</si>
  <si>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</si>
  <si>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</si>
  <si>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</si>
  <si>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</si>
  <si>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</si>
  <si>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</si>
  <si>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</si>
  <si>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</si>
  <si>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</si>
  <si>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</si>
  <si>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</si>
  <si>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</si>
  <si>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</si>
  <si>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</si>
  <si>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</si>
  <si>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</si>
  <si>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</si>
  <si>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</si>
  <si>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</si>
  <si>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</si>
  <si>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</si>
  <si>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</si>
  <si>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</si>
  <si>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</si>
  <si>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</si>
  <si>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</si>
  <si>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</si>
  <si>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</si>
  <si>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</si>
  <si>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</si>
  <si>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</si>
  <si>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</si>
  <si>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</si>
  <si>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</si>
  <si>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</si>
  <si>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</si>
  <si>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</si>
  <si>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</si>
  <si>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</si>
  <si>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</si>
  <si>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</si>
  <si>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</si>
  <si>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</si>
  <si>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</si>
  <si>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</si>
  <si>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</si>
  <si>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</si>
  <si>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</si>
  <si>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</si>
  <si>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</si>
  <si>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</si>
  <si>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</si>
  <si>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</si>
  <si>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</si>
  <si>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</si>
  <si>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</si>
  <si>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</si>
  <si>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</si>
  <si>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</si>
  <si>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</si>
  <si>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</si>
  <si>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</si>
  <si>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</si>
  <si>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</si>
  <si>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</si>
  <si>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</si>
  <si>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</si>
  <si>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</si>
  <si>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</si>
  <si>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</si>
  <si>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</si>
  <si>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</si>
  <si>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</si>
  <si>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</si>
  <si>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</si>
  <si>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</si>
  <si>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</si>
  <si>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</si>
  <si>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</si>
  <si>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</si>
  <si>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</si>
  <si>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</si>
  <si>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</si>
  <si>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</si>
  <si>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</si>
  <si>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</si>
  <si>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</si>
  <si>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</si>
  <si>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</si>
  <si>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</si>
  <si>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</si>
  <si>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</si>
  <si>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</si>
  <si>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</si>
  <si>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</si>
  <si>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</si>
  <si>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</si>
  <si>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</si>
  <si>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</si>
  <si>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</si>
  <si>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</si>
  <si>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</si>
  <si>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</si>
  <si>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</si>
  <si>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</si>
  <si>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</si>
  <si>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</si>
  <si>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</si>
  <si>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</si>
  <si>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</si>
  <si>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</si>
  <si>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</si>
  <si>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</si>
  <si>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</si>
  <si>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</si>
  <si>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</si>
  <si>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</si>
  <si>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</si>
  <si>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</si>
  <si>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</si>
  <si>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</si>
  <si>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</si>
  <si>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</si>
  <si>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</si>
  <si>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</si>
  <si>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</si>
  <si>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</si>
  <si>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</si>
  <si>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</si>
  <si>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</si>
  <si>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</si>
  <si>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</si>
  <si>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</si>
  <si>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</si>
  <si>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</si>
  <si>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</si>
  <si>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</si>
  <si>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</si>
  <si>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</si>
  <si>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</si>
  <si>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</si>
  <si>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</si>
  <si>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</si>
  <si>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</si>
  <si>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</si>
  <si>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</si>
  <si>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</si>
  <si>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</si>
  <si>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</si>
  <si>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</si>
  <si>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</si>
  <si>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</si>
  <si>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</si>
  <si>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</si>
  <si>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</si>
  <si>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</si>
  <si>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</si>
  <si>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</si>
  <si>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</si>
  <si>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</si>
  <si>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</si>
  <si>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</si>
  <si>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</si>
  <si>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</si>
  <si>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</si>
  <si>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</si>
  <si>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</si>
  <si>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</si>
  <si>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</si>
  <si>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</si>
  <si>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</si>
  <si>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</si>
  <si>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</si>
  <si>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</si>
  <si>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</si>
  <si>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</si>
  <si>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</si>
  <si>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</si>
  <si>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</si>
  <si>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</si>
  <si>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</si>
  <si>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</si>
  <si>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</si>
  <si>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</si>
  <si>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</si>
  <si>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</si>
  <si>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</si>
  <si>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</si>
  <si>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</si>
  <si>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</si>
  <si>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</si>
  <si>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</si>
  <si>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</si>
  <si>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</si>
  <si>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</si>
  <si>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</si>
  <si>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</si>
  <si>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</si>
  <si>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</si>
  <si>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</si>
  <si>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</si>
  <si>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</si>
  <si>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</si>
  <si>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</si>
  <si>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</si>
  <si>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</si>
  <si>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</si>
  <si>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</si>
  <si>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</si>
  <si>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</si>
  <si>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</si>
  <si>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</si>
  <si>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</si>
  <si>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</si>
  <si>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</si>
  <si>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</si>
  <si>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</si>
  <si>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</si>
  <si>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</si>
  <si>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</si>
  <si>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</si>
  <si>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</si>
  <si>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</si>
  <si>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</si>
  <si>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</si>
  <si>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</si>
  <si>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</si>
  <si>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</si>
  <si>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</si>
  <si>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</si>
  <si>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</si>
  <si>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</si>
  <si>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</si>
  <si>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</si>
  <si>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</si>
  <si>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</si>
  <si>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</si>
  <si>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</si>
  <si>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</si>
  <si>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</si>
  <si>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</si>
  <si>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</si>
  <si>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</si>
  <si>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</si>
  <si>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</si>
  <si>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</si>
  <si>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</si>
  <si>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</si>
  <si>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</si>
  <si>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</si>
  <si>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</si>
  <si>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</si>
  <si>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</si>
  <si>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</si>
  <si>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</si>
  <si>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</si>
  <si>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</si>
  <si>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</si>
  <si>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</si>
  <si>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</si>
  <si>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</si>
  <si>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</si>
  <si>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</si>
  <si>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</si>
  <si>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</si>
  <si>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</si>
  <si>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</si>
  <si>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</si>
  <si>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</si>
  <si>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</si>
  <si>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</si>
  <si>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</si>
  <si>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</si>
  <si>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</si>
  <si>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</si>
  <si>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</si>
  <si>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</si>
  <si>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</si>
  <si>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</si>
  <si>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</si>
  <si>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</si>
  <si>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</si>
  <si>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</si>
  <si>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</si>
  <si>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</si>
  <si>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</si>
  <si>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</si>
  <si>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</si>
  <si>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</si>
  <si>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</si>
  <si>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</si>
  <si>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</si>
  <si>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</si>
  <si>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</si>
  <si>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</si>
  <si>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</si>
  <si>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</si>
  <si>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</si>
  <si>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</si>
  <si>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</si>
  <si>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</si>
  <si>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</si>
  <si>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</si>
  <si>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</si>
  <si>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</si>
  <si>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</si>
  <si>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</si>
  <si>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</si>
  <si>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</si>
  <si>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</si>
  <si>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</si>
  <si>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</si>
  <si>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</si>
  <si>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</si>
  <si>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</si>
  <si>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</si>
  <si>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</si>
  <si>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</si>
  <si>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</si>
  <si>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</si>
  <si>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</si>
  <si>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</si>
  <si>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</si>
  <si>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</si>
  <si>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</si>
  <si>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</si>
  <si>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</si>
  <si>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</si>
  <si>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</si>
  <si>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</si>
  <si>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</si>
  <si>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</si>
  <si>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</si>
  <si>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</si>
  <si>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</si>
  <si>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</si>
  <si>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</si>
  <si>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</si>
  <si>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</si>
  <si>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</si>
  <si>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</si>
  <si>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</si>
  <si>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</si>
  <si>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</si>
  <si>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</si>
  <si>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</si>
  <si>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</si>
  <si>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</si>
  <si>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</si>
  <si>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</si>
  <si>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</si>
  <si>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</si>
  <si>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</si>
  <si>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</si>
  <si>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</si>
  <si>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</si>
  <si>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</si>
  <si>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</si>
  <si>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</si>
  <si>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</si>
  <si>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</si>
  <si>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</si>
  <si>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</si>
  <si>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</si>
  <si>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</si>
  <si>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</si>
  <si>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</si>
  <si>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</si>
  <si>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</si>
  <si>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</si>
  <si>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</si>
  <si>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</si>
  <si>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</si>
  <si>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</si>
  <si>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</si>
  <si>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</si>
  <si>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</si>
  <si>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</si>
  <si>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</si>
  <si>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</si>
  <si>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</si>
  <si>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</si>
  <si>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</si>
  <si>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</si>
  <si>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</si>
  <si>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</si>
  <si>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</si>
  <si>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</si>
  <si>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</si>
  <si>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</si>
  <si>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</si>
  <si>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</si>
  <si>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</si>
  <si>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</si>
  <si>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</si>
  <si>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</si>
  <si>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</si>
  <si>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</si>
  <si>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</si>
  <si>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</si>
  <si>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</si>
  <si>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</si>
  <si>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</si>
  <si>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</si>
  <si>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</si>
  <si>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</si>
  <si>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</si>
  <si>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</si>
  <si>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</si>
  <si>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</si>
  <si>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</si>
  <si>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</si>
  <si>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</si>
  <si>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</si>
  <si>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</si>
  <si>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</si>
  <si>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</si>
  <si>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</si>
  <si>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</si>
  <si>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</si>
  <si>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</si>
  <si>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</si>
  <si>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</si>
  <si>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</si>
  <si>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</si>
  <si>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</si>
  <si>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</si>
  <si>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</si>
  <si>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</si>
  <si>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</si>
  <si>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</si>
  <si>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</si>
  <si>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</si>
  <si>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</si>
  <si>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</si>
  <si>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</si>
  <si>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</si>
  <si>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</si>
  <si>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</si>
  <si>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</si>
  <si>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</si>
  <si>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</si>
  <si>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</si>
  <si>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</si>
  <si>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</si>
  <si>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</si>
  <si>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</si>
  <si>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</si>
  <si>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</si>
  <si>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</si>
  <si>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</si>
  <si>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</si>
  <si>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</si>
  <si>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</si>
  <si>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</si>
  <si>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</si>
  <si>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</si>
  <si>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</si>
  <si>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</si>
  <si>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</si>
  <si>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</si>
  <si>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</si>
  <si>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</si>
  <si>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</si>
  <si>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</si>
  <si>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</si>
  <si>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</si>
  <si>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</si>
  <si>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</si>
  <si>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</si>
  <si>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</si>
  <si>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</si>
  <si>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</si>
  <si>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</si>
  <si>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</si>
  <si>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</si>
  <si>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</si>
  <si>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</si>
  <si>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</si>
  <si>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</si>
  <si>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</si>
  <si>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</si>
  <si>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</si>
  <si>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</si>
  <si>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</si>
  <si>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</si>
  <si>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</si>
  <si>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</si>
  <si>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</si>
  <si>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</si>
  <si>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</si>
  <si>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</si>
  <si>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</si>
  <si>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</si>
  <si>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</si>
  <si>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</si>
  <si>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</si>
  <si>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</si>
  <si>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</si>
  <si>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</si>
  <si>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</si>
  <si>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</si>
  <si>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</si>
  <si>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</si>
  <si>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</si>
  <si>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</si>
  <si>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</si>
  <si>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</si>
  <si>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</si>
  <si>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</si>
  <si>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</si>
  <si>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</si>
  <si>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</si>
  <si>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</si>
  <si>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</si>
  <si>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</si>
  <si>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</si>
  <si>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</si>
  <si>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</si>
  <si>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</si>
  <si>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</si>
  <si>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</si>
  <si>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</si>
  <si>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</si>
  <si>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</si>
  <si>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</si>
  <si>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</si>
  <si>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</si>
  <si>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</si>
  <si>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</si>
  <si>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</si>
  <si>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</si>
  <si>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</si>
  <si>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</si>
  <si>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</si>
  <si>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</si>
  <si>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</si>
  <si>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</si>
  <si>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</si>
  <si>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</si>
  <si>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</si>
  <si>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</si>
  <si>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</si>
  <si>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</si>
  <si>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</si>
  <si>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</si>
  <si>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</si>
  <si>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</si>
  <si>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</si>
  <si>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</si>
  <si>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</si>
  <si>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</si>
  <si>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</si>
  <si>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</si>
  <si>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</si>
  <si>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</si>
  <si>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</si>
  <si>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</si>
  <si>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</si>
  <si>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</si>
  <si>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</si>
  <si>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</si>
  <si>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</si>
  <si>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</si>
  <si>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</si>
  <si>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</si>
  <si>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</si>
  <si>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</si>
  <si>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</si>
  <si>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</si>
  <si>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</si>
  <si>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</si>
  <si>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</si>
  <si>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</si>
  <si>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</si>
  <si>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</si>
  <si>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</si>
  <si>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</si>
  <si>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</si>
  <si>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</si>
  <si>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</si>
  <si>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</si>
  <si>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</si>
  <si>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</si>
  <si>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</si>
  <si>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</si>
  <si>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</si>
  <si>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</si>
  <si>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</si>
  <si>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</si>
  <si>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</si>
  <si>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</si>
  <si>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</si>
  <si>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</si>
  <si>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</si>
  <si>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</si>
  <si>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</si>
  <si>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</si>
  <si>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</si>
  <si>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</si>
  <si>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</si>
  <si>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</si>
  <si>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</si>
  <si>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</si>
  <si>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</si>
  <si>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</si>
  <si>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</si>
  <si>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</si>
  <si>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</si>
  <si>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</si>
  <si>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</si>
  <si>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</si>
  <si>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</si>
  <si>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</si>
  <si>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</si>
  <si>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</si>
  <si>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</si>
  <si>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</si>
  <si>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</si>
  <si>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</si>
  <si>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</si>
  <si>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</si>
  <si>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</si>
  <si>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</si>
  <si>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</si>
  <si>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</si>
  <si>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</si>
  <si>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</si>
  <si>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</si>
  <si>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</si>
  <si>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</si>
  <si>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</si>
  <si>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</si>
  <si>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</si>
  <si>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</si>
  <si>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</si>
  <si>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</si>
  <si>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</si>
  <si>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</si>
  <si>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</si>
  <si>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</si>
  <si>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</si>
  <si>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</si>
  <si>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</si>
  <si>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</si>
  <si>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</si>
  <si>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</si>
  <si>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</si>
  <si>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</si>
  <si>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</si>
  <si>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</si>
  <si>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</si>
  <si>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</si>
  <si>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</si>
  <si>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</si>
  <si>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</si>
  <si>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</si>
  <si>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</si>
  <si>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</si>
  <si>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</si>
  <si>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</si>
  <si>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</si>
  <si>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</si>
  <si>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</si>
  <si>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</si>
  <si>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</si>
  <si>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</si>
  <si>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</si>
  <si>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</si>
  <si>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</si>
  <si>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</si>
  <si>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</si>
  <si>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</si>
  <si>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</si>
  <si>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</si>
  <si>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</si>
  <si>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</si>
  <si>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</si>
  <si>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</si>
  <si>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</si>
  <si>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</si>
  <si>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</si>
  <si>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</si>
  <si>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</si>
  <si>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</si>
  <si>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</si>
  <si>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</si>
  <si>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</si>
  <si>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</si>
  <si>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</si>
  <si>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</si>
  <si>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</si>
  <si>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</si>
  <si>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</si>
  <si>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</si>
  <si>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</si>
  <si>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</si>
  <si>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</si>
  <si>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</si>
  <si>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</si>
  <si>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</si>
  <si>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</si>
  <si>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</si>
  <si>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</si>
  <si>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</si>
  <si>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</si>
  <si>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</si>
  <si>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</si>
  <si>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</si>
  <si>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</si>
  <si>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</si>
  <si>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</si>
  <si>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</si>
  <si>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</si>
  <si>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</si>
  <si>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</si>
  <si>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</si>
  <si>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</si>
  <si>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</si>
  <si>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</si>
  <si>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</si>
  <si>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</si>
  <si>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</si>
  <si>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</si>
  <si>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</si>
  <si>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</si>
  <si>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</si>
  <si>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</si>
  <si>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</si>
  <si>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</si>
  <si>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</si>
  <si>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</si>
  <si>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</si>
  <si>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</si>
  <si>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</si>
  <si>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</si>
  <si>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</si>
  <si>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</si>
  <si>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</si>
  <si>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</si>
  <si>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</si>
  <si>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</si>
  <si>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</si>
  <si>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</si>
  <si>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</si>
  <si>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</si>
  <si>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</si>
  <si>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</si>
  <si>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</si>
  <si>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</si>
  <si>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</si>
  <si>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</si>
  <si>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</si>
  <si>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</si>
  <si>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</si>
  <si>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</si>
  <si>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</si>
  <si>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</si>
  <si>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</si>
  <si>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</si>
  <si>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</si>
  <si>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</si>
  <si>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</si>
  <si>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</si>
  <si>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</si>
  <si>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</si>
  <si>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</si>
  <si>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</si>
  <si>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</si>
  <si>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</si>
  <si>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</si>
  <si>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</si>
  <si>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</si>
  <si>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</si>
  <si>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</si>
  <si>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</si>
  <si>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</si>
  <si>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</si>
  <si>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</si>
  <si>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</si>
  <si>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</si>
  <si>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</si>
  <si>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</si>
  <si>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</si>
  <si>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</si>
  <si>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</si>
  <si>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</si>
  <si>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</si>
  <si>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</si>
  <si>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</si>
  <si>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</si>
  <si>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</si>
  <si>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</si>
  <si>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</si>
  <si>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</si>
  <si>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</si>
  <si>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</si>
  <si>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</si>
  <si>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</si>
  <si>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</si>
  <si>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</si>
  <si>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</si>
  <si>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</si>
  <si>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</si>
  <si>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</si>
  <si>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</si>
  <si>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</si>
  <si>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</si>
  <si>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</si>
  <si>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</si>
  <si>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</si>
  <si>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</si>
  <si>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</si>
  <si>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</si>
  <si>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</si>
  <si>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</si>
  <si>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</si>
  <si>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</si>
  <si>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</si>
  <si>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</si>
  <si>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</si>
  <si>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</si>
  <si>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</si>
  <si>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</si>
  <si>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</si>
  <si>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</si>
  <si>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</si>
  <si>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</si>
  <si>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</si>
  <si>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</si>
  <si>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</si>
  <si>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</si>
  <si>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</si>
  <si>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</si>
  <si>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</si>
  <si>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</si>
  <si>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</si>
  <si>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</si>
  <si>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</si>
  <si>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</si>
  <si>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</si>
  <si>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</si>
  <si>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</si>
  <si>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</si>
  <si>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</si>
  <si>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</si>
  <si>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</si>
  <si>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</si>
  <si>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</si>
  <si>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</si>
  <si>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</si>
  <si>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</si>
  <si>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</si>
  <si>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</si>
  <si>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</si>
  <si>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</si>
  <si>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</si>
  <si>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</si>
  <si>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</si>
  <si>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</si>
  <si>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</si>
  <si>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</si>
  <si>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</si>
  <si>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</si>
  <si>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</si>
  <si>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</si>
  <si>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</si>
  <si>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</si>
  <si>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</si>
  <si>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</si>
  <si>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</si>
  <si>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</si>
  <si>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</si>
  <si>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</si>
  <si>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</si>
  <si>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</si>
  <si>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</si>
  <si>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</si>
  <si>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</si>
  <si>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</si>
  <si>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</si>
  <si>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</si>
  <si>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</si>
  <si>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</si>
  <si>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</si>
  <si>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</si>
  <si>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</si>
  <si>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</si>
  <si>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</si>
  <si>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</si>
  <si>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</si>
  <si>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</si>
  <si>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</si>
  <si>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</si>
  <si>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</si>
  <si>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</si>
  <si>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</si>
  <si>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</si>
  <si>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</si>
  <si>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</si>
  <si>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</si>
  <si>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</si>
  <si>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</si>
  <si>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</si>
  <si>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</si>
  <si>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</si>
  <si>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</si>
  <si>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</si>
  <si>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</si>
  <si>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</si>
  <si>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</si>
  <si>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</si>
  <si>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</si>
  <si>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</si>
  <si>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</si>
  <si>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</si>
  <si>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</si>
  <si>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</si>
  <si>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</si>
  <si>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</si>
  <si>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</si>
  <si>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</si>
  <si>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</si>
  <si>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</si>
  <si>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</si>
  <si>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</si>
  <si>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</si>
  <si>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</si>
  <si>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</si>
  <si>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</si>
  <si>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</si>
  <si>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</si>
  <si>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</si>
  <si>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</si>
  <si>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</si>
  <si>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</si>
  <si>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</si>
  <si>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</si>
  <si>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</si>
  <si>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</si>
  <si>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</si>
  <si>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</si>
  <si>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</si>
  <si>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</si>
  <si>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</si>
  <si>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</si>
  <si>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</si>
  <si>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</si>
  <si>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</si>
  <si>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</si>
  <si>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</si>
  <si>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</si>
  <si>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</si>
  <si>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</si>
  <si>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</si>
  <si>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</si>
  <si>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</si>
  <si>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</si>
  <si>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</si>
  <si>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</si>
  <si>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</si>
  <si>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</si>
  <si>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</si>
  <si>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</si>
  <si>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</si>
  <si>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</si>
  <si>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</si>
  <si>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</si>
  <si>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</si>
  <si>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</si>
  <si>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</si>
  <si>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</si>
  <si>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</si>
  <si>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</si>
  <si>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</si>
  <si>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</si>
  <si>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</si>
  <si>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</si>
  <si>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</si>
  <si>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</si>
  <si>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</si>
  <si>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</si>
  <si>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</si>
  <si>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</si>
  <si>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</si>
  <si>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</si>
  <si>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</si>
  <si>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</si>
  <si>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</si>
  <si>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</si>
  <si>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</si>
  <si>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</si>
  <si>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</si>
  <si>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</si>
  <si>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</si>
  <si>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</si>
  <si>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</si>
  <si>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</si>
  <si>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</si>
  <si>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</si>
  <si>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</si>
  <si>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</si>
  <si>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</si>
  <si>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</si>
  <si>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</si>
  <si>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</si>
  <si>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</si>
  <si>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</si>
  <si>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</si>
  <si>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</si>
  <si>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</si>
  <si>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</si>
  <si>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</si>
  <si>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</si>
  <si>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</si>
  <si>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</si>
  <si>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</si>
  <si>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</si>
  <si>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</si>
  <si>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</si>
  <si>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</si>
  <si>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</si>
  <si>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</si>
  <si>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</si>
  <si>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</si>
  <si>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</si>
  <si>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</si>
  <si>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</si>
  <si>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</si>
  <si>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</si>
  <si>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</si>
  <si>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</si>
  <si>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</si>
  <si>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</si>
  <si>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</si>
  <si>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</si>
  <si>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</si>
  <si>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</si>
  <si>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</si>
  <si>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</si>
  <si>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</si>
  <si>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</si>
  <si>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</si>
  <si>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</si>
  <si>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</si>
  <si>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</si>
  <si>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</si>
  <si>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</si>
  <si>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</si>
  <si>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</si>
  <si>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</si>
  <si>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</si>
  <si>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</si>
  <si>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</si>
  <si>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</si>
  <si>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</si>
  <si>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</si>
  <si>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</si>
  <si>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</si>
  <si>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</si>
  <si>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</si>
  <si>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</si>
  <si>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</si>
  <si>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</si>
  <si>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</si>
  <si>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</si>
  <si>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</si>
  <si>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</si>
  <si>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</si>
  <si>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</si>
  <si>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</si>
  <si>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</si>
  <si>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</si>
  <si>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</si>
  <si>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</si>
  <si>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</si>
  <si>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</si>
  <si>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</si>
  <si>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</si>
  <si>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</si>
  <si>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</si>
  <si>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</si>
  <si>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</si>
  <si>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</si>
  <si>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</si>
  <si>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</si>
  <si>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</si>
  <si>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</si>
  <si>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</si>
  <si>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</si>
  <si>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</si>
  <si>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</si>
  <si>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</si>
  <si>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</si>
  <si>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</si>
  <si>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</si>
  <si>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</si>
  <si>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</si>
  <si>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</si>
  <si>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</si>
  <si>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</si>
  <si>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</si>
  <si>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</si>
  <si>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</si>
  <si>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</si>
  <si>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</si>
  <si>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</si>
  <si>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</si>
  <si>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</si>
  <si>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</si>
  <si>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</si>
  <si>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</si>
  <si>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</si>
  <si>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</si>
  <si>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</si>
  <si>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</si>
  <si>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</si>
  <si>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</si>
  <si>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</si>
  <si>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</si>
  <si>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</si>
  <si>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</si>
  <si>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</si>
  <si>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</si>
  <si>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</si>
  <si>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</si>
  <si>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</si>
  <si>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</si>
  <si>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</si>
  <si>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</si>
  <si>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</si>
  <si>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</si>
  <si>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</si>
  <si>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</si>
  <si>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</si>
  <si>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</si>
  <si>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</si>
  <si>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</si>
  <si>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</si>
  <si>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</si>
  <si>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</si>
  <si>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</si>
  <si>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</si>
  <si>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</si>
  <si>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</si>
  <si>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</si>
  <si>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</si>
  <si>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</si>
  <si>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</si>
  <si>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</si>
  <si>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</si>
  <si>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</si>
  <si>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</si>
  <si>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</si>
  <si>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</si>
  <si>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</si>
  <si>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</si>
  <si>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</si>
  <si>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</si>
  <si>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</si>
  <si>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</si>
  <si>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</si>
  <si>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</si>
  <si>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</si>
  <si>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</si>
  <si>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</si>
  <si>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</si>
  <si>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</si>
  <si>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</si>
  <si>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</si>
  <si>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</si>
  <si>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</si>
  <si>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</si>
  <si>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</si>
  <si>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</si>
  <si>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</si>
  <si>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</si>
  <si>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</si>
  <si>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</si>
  <si>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</si>
  <si>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</si>
  <si>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</si>
  <si>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</si>
  <si>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</si>
  <si>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</si>
  <si>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</si>
  <si>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</si>
  <si>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</si>
  <si>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</si>
  <si>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</si>
  <si>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</si>
  <si>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</si>
  <si>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</si>
  <si>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</si>
  <si>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</si>
  <si>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</si>
  <si>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</si>
  <si>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</si>
  <si>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</si>
  <si>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</si>
  <si>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</si>
  <si>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</si>
  <si>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</si>
  <si>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</si>
  <si>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</si>
  <si>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</si>
  <si>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</si>
  <si>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</si>
  <si>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</si>
  <si>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</si>
  <si>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</si>
  <si>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</si>
  <si>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</si>
  <si>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</si>
  <si>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</si>
  <si>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</si>
  <si>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</si>
  <si>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</si>
  <si>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</si>
  <si>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</si>
  <si>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</si>
  <si>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</si>
  <si>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</si>
  <si>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</si>
  <si>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</si>
  <si>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</si>
  <si>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</si>
  <si>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</si>
  <si>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</si>
  <si>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</si>
  <si>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</si>
  <si>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</si>
  <si>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</si>
  <si>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</si>
  <si>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</si>
  <si>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</si>
  <si>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</si>
  <si>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</si>
  <si>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</si>
  <si>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</si>
  <si>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</si>
  <si>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</si>
  <si>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</si>
  <si>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</si>
  <si>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</si>
  <si>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</si>
  <si>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</si>
  <si>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</si>
  <si>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</si>
  <si>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</si>
  <si>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</si>
  <si>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</si>
  <si>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</si>
  <si>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</si>
  <si>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</si>
  <si>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</si>
  <si>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</si>
  <si>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</si>
  <si>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</si>
  <si>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</si>
  <si>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</si>
  <si>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</si>
  <si>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</si>
  <si>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</si>
  <si>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</si>
  <si>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</si>
  <si>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</si>
  <si>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</si>
  <si>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</si>
  <si>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</si>
  <si>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</si>
  <si>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</si>
  <si>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</si>
  <si>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</si>
  <si>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</si>
  <si>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</si>
  <si>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</si>
  <si>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</si>
  <si>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</si>
  <si>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</si>
  <si>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</si>
  <si>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</si>
  <si>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</si>
  <si>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</si>
  <si>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</si>
  <si>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</si>
  <si>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</si>
  <si>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</si>
  <si>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</si>
  <si>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</si>
  <si>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</si>
  <si>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</si>
  <si>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</si>
  <si>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</si>
  <si>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</si>
  <si>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</si>
  <si>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</si>
  <si>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</si>
  <si>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</si>
  <si>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</si>
  <si>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</si>
  <si>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</si>
  <si>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</si>
  <si>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</si>
  <si>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</si>
  <si>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</si>
  <si>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</si>
  <si>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</si>
  <si>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</si>
  <si>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</si>
  <si>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</si>
  <si>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</si>
  <si>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</si>
  <si>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</si>
  <si>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</si>
  <si>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</si>
  <si>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</si>
  <si>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</si>
  <si>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</si>
  <si>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</si>
  <si>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</si>
  <si>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</si>
  <si>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</si>
  <si>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</si>
  <si>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</si>
  <si>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</si>
  <si>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</si>
  <si>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</si>
  <si>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</si>
  <si>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</si>
  <si>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</si>
  <si>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</si>
  <si>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</si>
  <si>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</si>
  <si>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</si>
  <si>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</si>
  <si>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</si>
  <si>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</si>
  <si>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</si>
  <si>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</si>
  <si>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</si>
  <si>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</si>
  <si>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</si>
  <si>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</si>
  <si>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</si>
  <si>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</si>
  <si>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</si>
  <si>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</si>
  <si>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</si>
  <si>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</si>
  <si>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</si>
  <si>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</si>
  <si>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</si>
  <si>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</si>
  <si>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</si>
  <si>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</si>
  <si>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</si>
  <si>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</si>
  <si>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</si>
  <si>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</si>
  <si>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</si>
  <si>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</si>
  <si>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</si>
  <si>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</si>
  <si>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</si>
  <si>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</si>
  <si>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</si>
  <si>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</si>
  <si>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</si>
  <si>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</si>
  <si>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</si>
  <si>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</si>
  <si>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</si>
  <si>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</si>
  <si>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</si>
  <si>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</si>
  <si>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</si>
  <si>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</si>
  <si>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</si>
  <si>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</si>
  <si>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</si>
  <si>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</si>
  <si>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</si>
  <si>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</si>
  <si>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</si>
  <si>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</si>
  <si>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</si>
  <si>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</si>
  <si>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</si>
  <si>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</si>
  <si>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</si>
  <si>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</si>
  <si>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</si>
  <si>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</si>
  <si>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</si>
  <si>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</si>
  <si>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</si>
  <si>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</si>
  <si>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</si>
  <si>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</si>
  <si>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</si>
  <si>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</si>
  <si>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</si>
  <si>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</si>
  <si>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</si>
  <si>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</si>
  <si>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</si>
  <si>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</si>
  <si>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</si>
  <si>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</si>
  <si>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</si>
  <si>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</si>
  <si>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</si>
  <si>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</si>
  <si>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</si>
  <si>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</si>
  <si>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</si>
  <si>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</si>
  <si>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</si>
  <si>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</si>
  <si>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</si>
  <si>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</si>
  <si>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</si>
  <si>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</si>
  <si>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</si>
  <si>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</si>
  <si>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</si>
  <si>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</si>
  <si>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</si>
  <si>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</si>
  <si>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</si>
  <si>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</si>
  <si>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</si>
  <si>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</si>
  <si>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</si>
  <si>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</si>
  <si>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</si>
  <si>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</si>
  <si>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</si>
  <si>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</si>
  <si>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</si>
  <si>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</si>
  <si>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</si>
  <si>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</si>
  <si>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</si>
  <si>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</si>
  <si>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</si>
  <si>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</si>
  <si>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</si>
  <si>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</si>
  <si>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</si>
  <si>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</si>
  <si>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</si>
  <si>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</si>
  <si>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</si>
  <si>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</si>
  <si>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</si>
  <si>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</si>
  <si>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</si>
  <si>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</si>
  <si>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</si>
  <si>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</si>
  <si>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</si>
  <si>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</si>
  <si>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</si>
  <si>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</si>
  <si>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</si>
  <si>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</si>
  <si>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</si>
  <si>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</si>
  <si>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</si>
  <si>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</si>
  <si>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</si>
  <si>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</si>
  <si>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</si>
  <si>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</si>
  <si>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</si>
  <si>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</si>
  <si>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</si>
  <si>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</si>
  <si>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</si>
  <si>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</si>
  <si>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</si>
  <si>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</si>
  <si>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</si>
  <si>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</si>
  <si>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</si>
  <si>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</si>
  <si>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</si>
  <si>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</si>
  <si>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</si>
  <si>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</si>
  <si>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</si>
  <si>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</si>
  <si>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</si>
  <si>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</si>
  <si>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</si>
  <si>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</si>
  <si>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</si>
  <si>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</si>
  <si>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</si>
  <si>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</si>
  <si>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</si>
  <si>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</si>
  <si>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</si>
  <si>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</si>
  <si>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</si>
  <si>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</si>
  <si>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</si>
  <si>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</si>
  <si>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</si>
  <si>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</si>
  <si>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</si>
  <si>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</si>
  <si>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</si>
  <si>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</si>
  <si>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</si>
  <si>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</si>
  <si>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</si>
  <si>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</si>
  <si>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</si>
  <si>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</si>
  <si>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</si>
  <si>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</si>
  <si>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</si>
  <si>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</si>
  <si>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</si>
  <si>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</si>
  <si>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</si>
  <si>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</si>
  <si>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</si>
  <si>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</si>
  <si>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</si>
  <si>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</si>
  <si>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</si>
  <si>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</si>
  <si>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</si>
  <si>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</si>
  <si>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</si>
  <si>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</si>
  <si>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</si>
  <si>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</si>
  <si>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</si>
  <si>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</si>
  <si>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</si>
  <si>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</si>
  <si>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</si>
  <si>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</si>
  <si>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</si>
  <si>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</si>
  <si>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</si>
  <si>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</si>
  <si>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</si>
  <si>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</si>
  <si>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</si>
  <si>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</si>
  <si>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</si>
  <si>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</si>
  <si>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</si>
  <si>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</si>
  <si>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</si>
  <si>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</si>
  <si>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</si>
  <si>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</si>
  <si>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</si>
  <si>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</si>
  <si>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</si>
  <si>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</si>
  <si>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</si>
  <si>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</si>
  <si>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</si>
  <si>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</si>
  <si>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</si>
  <si>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</si>
  <si>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</si>
  <si>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</si>
  <si>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</si>
  <si>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</si>
  <si>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</si>
  <si>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</si>
  <si>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</si>
  <si>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</si>
  <si>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</si>
  <si>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</si>
  <si>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</si>
  <si>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</si>
  <si>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</si>
  <si>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</si>
  <si>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</si>
  <si>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</si>
  <si>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</si>
  <si>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</si>
  <si>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</si>
  <si>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</si>
  <si>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</si>
  <si>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</si>
  <si>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</si>
  <si>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</si>
  <si>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</si>
  <si>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</si>
  <si>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</si>
  <si>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</si>
  <si>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</si>
  <si>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</si>
  <si>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</si>
  <si>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</si>
  <si>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</si>
  <si>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</si>
  <si>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</si>
  <si>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</si>
  <si>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</si>
  <si>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</si>
  <si>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</si>
  <si>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</si>
  <si>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</si>
  <si>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</si>
  <si>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</si>
  <si>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</si>
  <si>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</si>
  <si>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</si>
  <si>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</si>
  <si>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</si>
  <si>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</si>
  <si>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</si>
  <si>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</si>
  <si>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</si>
  <si>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</si>
  <si>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</si>
  <si>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</si>
  <si>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</si>
  <si>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</si>
  <si>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</si>
  <si>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</si>
  <si>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</si>
  <si>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</si>
  <si>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</si>
  <si>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</si>
  <si>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</si>
  <si>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</si>
  <si>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</si>
  <si>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</si>
  <si>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</si>
  <si>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</si>
  <si>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</si>
  <si>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</si>
  <si>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</si>
  <si>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</si>
  <si>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</si>
  <si>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</si>
  <si>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</si>
  <si>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</si>
  <si>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</si>
  <si>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</si>
  <si>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</si>
  <si>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</si>
  <si>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</si>
  <si>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</si>
  <si>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</si>
  <si>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</si>
  <si>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</si>
  <si>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</si>
  <si>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</si>
  <si>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</si>
  <si>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</si>
  <si>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</si>
  <si>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</si>
  <si>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</si>
  <si>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</si>
  <si>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</si>
  <si>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</si>
  <si>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</si>
  <si>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</si>
  <si>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</si>
  <si>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</si>
  <si>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</si>
  <si>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</si>
  <si>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</si>
  <si>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</si>
  <si>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</si>
  <si>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</si>
  <si>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</si>
  <si>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</si>
  <si>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</si>
  <si>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</si>
  <si>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</si>
  <si>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</si>
  <si>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</si>
  <si>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</si>
  <si>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</si>
  <si>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</si>
  <si>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</si>
  <si>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</si>
  <si>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</si>
  <si>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</si>
  <si>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</si>
  <si>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</si>
  <si>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</si>
  <si>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</si>
  <si>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</si>
  <si>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</si>
  <si>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</si>
  <si>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</si>
  <si>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</si>
  <si>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</si>
  <si>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</si>
  <si>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</si>
  <si>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</si>
  <si>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</si>
  <si>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</si>
  <si>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</si>
  <si>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</si>
  <si>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</si>
  <si>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</si>
  <si>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</si>
  <si>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</si>
  <si>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</si>
  <si>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</si>
  <si>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</si>
  <si>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</si>
  <si>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</si>
  <si>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</si>
  <si>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</si>
  <si>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</si>
  <si>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</si>
  <si>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</si>
  <si>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</si>
  <si>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</si>
  <si>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</si>
  <si>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</si>
  <si>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</si>
  <si>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</si>
  <si>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</si>
  <si>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</si>
  <si>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</si>
  <si>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</si>
  <si>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</si>
  <si>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</si>
  <si>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</si>
  <si>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</si>
  <si>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</si>
  <si>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</si>
  <si>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</si>
  <si>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</si>
  <si>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</si>
  <si>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</si>
  <si>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</si>
  <si>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</si>
  <si>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</si>
  <si>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</si>
  <si>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</si>
  <si>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</si>
  <si>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</si>
  <si>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</si>
  <si>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</si>
  <si>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</si>
  <si>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</si>
  <si>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</si>
  <si>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</si>
  <si>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</si>
  <si>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</si>
  <si>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</si>
  <si>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</si>
  <si>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</si>
  <si>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</si>
  <si>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</si>
  <si>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</si>
  <si>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</si>
  <si>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</si>
  <si>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</si>
  <si>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</si>
  <si>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</si>
  <si>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</si>
  <si>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</si>
  <si>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</si>
  <si>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</si>
  <si>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</si>
  <si>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</si>
  <si>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</si>
  <si>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</si>
  <si>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</si>
  <si>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</si>
  <si>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</si>
  <si>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</si>
  <si>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</si>
  <si>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</si>
  <si>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</si>
  <si>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</si>
  <si>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</si>
  <si>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</si>
  <si>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</si>
  <si>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</si>
  <si>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</si>
  <si>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</si>
  <si>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</si>
  <si>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</si>
  <si>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</si>
  <si>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</si>
  <si>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</si>
  <si>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</si>
  <si>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</si>
  <si>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</si>
  <si>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</si>
  <si>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</si>
  <si>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</si>
  <si>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</si>
  <si>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</si>
  <si>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</si>
  <si>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</si>
  <si>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</si>
  <si>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</si>
  <si>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</si>
  <si>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</si>
  <si>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</si>
  <si>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</si>
  <si>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</si>
  <si>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</si>
  <si>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</si>
  <si>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</si>
  <si>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</si>
  <si>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</si>
  <si>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</si>
  <si>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</si>
  <si>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</si>
  <si>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</si>
  <si>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</si>
  <si>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</si>
  <si>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</si>
  <si>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</si>
  <si>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</si>
  <si>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</si>
  <si>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</si>
  <si>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</si>
  <si>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</si>
  <si>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</si>
  <si>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</si>
  <si>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</si>
  <si>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</si>
  <si>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</si>
  <si>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</si>
  <si>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</si>
  <si>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</si>
  <si>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</si>
  <si>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</si>
  <si>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</si>
  <si>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</si>
  <si>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</si>
  <si>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</si>
  <si>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</si>
  <si>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</si>
  <si>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</si>
  <si>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</si>
  <si>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</si>
  <si>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</si>
  <si>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</si>
  <si>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</si>
  <si>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</si>
  <si>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</si>
  <si>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</si>
  <si>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</si>
  <si>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</si>
  <si>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</si>
  <si>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</si>
  <si>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</si>
  <si>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</si>
  <si>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</si>
  <si>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</si>
  <si>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</si>
  <si>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</si>
  <si>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</si>
  <si>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</si>
  <si>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</si>
  <si>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</si>
  <si>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</si>
  <si>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</si>
  <si>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</si>
  <si>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</si>
  <si>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</si>
  <si>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</si>
  <si>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</si>
  <si>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</si>
  <si>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</si>
  <si>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</si>
  <si>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</si>
  <si>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</si>
  <si>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</si>
  <si>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</si>
  <si>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</si>
  <si>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</si>
  <si>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</si>
  <si>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</si>
  <si>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</si>
  <si>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</si>
  <si>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</si>
  <si>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</si>
  <si>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</si>
  <si>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</si>
  <si>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</si>
  <si>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</si>
  <si>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</si>
  <si>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</si>
  <si>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</si>
  <si>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</si>
  <si>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</si>
  <si>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</si>
  <si>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</si>
  <si>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</si>
  <si>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</si>
  <si>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</si>
  <si>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</si>
  <si>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</si>
  <si>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</si>
  <si>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</si>
  <si>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</si>
  <si>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</si>
  <si>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</si>
  <si>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</si>
  <si>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</si>
  <si>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</si>
  <si>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</si>
  <si>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</si>
  <si>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</si>
  <si>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</si>
  <si>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</si>
  <si>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</si>
  <si>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</si>
  <si>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</si>
  <si>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</si>
  <si>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</si>
  <si>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</si>
  <si>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</si>
  <si>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</si>
  <si>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</si>
  <si>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</si>
  <si>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</si>
  <si>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</si>
  <si>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</si>
  <si>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</si>
  <si>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</si>
  <si>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</si>
  <si>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</si>
  <si>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</si>
  <si>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</si>
  <si>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</si>
  <si>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</si>
  <si>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</si>
  <si>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</si>
  <si>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</si>
  <si>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</si>
  <si>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</si>
  <si>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</si>
  <si>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</si>
  <si>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</si>
  <si>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</si>
  <si>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</si>
  <si>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</si>
  <si>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</si>
  <si>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</si>
  <si>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</si>
  <si>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</si>
  <si>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</si>
  <si>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</si>
  <si>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</si>
  <si>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</si>
  <si>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</si>
  <si>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</si>
  <si>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</si>
  <si>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</si>
  <si>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</si>
  <si>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</si>
  <si>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</si>
  <si>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</si>
  <si>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</si>
  <si>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</si>
  <si>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</si>
  <si>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</si>
  <si>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</si>
  <si>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</si>
  <si>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</si>
  <si>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</si>
  <si>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</si>
  <si>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</si>
  <si>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</si>
  <si>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</si>
  <si>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</si>
  <si>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</si>
  <si>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</si>
  <si>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</si>
  <si>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</si>
  <si>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</si>
  <si>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</si>
  <si>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</si>
  <si>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</si>
  <si>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</si>
  <si>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</si>
  <si>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</si>
  <si>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</si>
  <si>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</si>
  <si>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</si>
  <si>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</si>
  <si>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</si>
  <si>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</si>
  <si>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</si>
  <si>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</si>
  <si>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</si>
  <si>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</si>
  <si>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</si>
  <si>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</si>
  <si>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</si>
  <si>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</si>
  <si>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</si>
  <si>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</si>
  <si>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</si>
  <si>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</si>
  <si>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</si>
  <si>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</si>
  <si>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</si>
  <si>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</si>
  <si>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</si>
  <si>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</si>
  <si>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</si>
  <si>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</si>
  <si>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</si>
  <si>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</si>
  <si>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</si>
  <si>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</si>
  <si>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</si>
  <si>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</si>
  <si>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</si>
  <si>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</si>
  <si>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</si>
  <si>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</si>
  <si>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</si>
  <si>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</si>
  <si>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</si>
  <si>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</si>
  <si>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</si>
  <si>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</si>
  <si>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</si>
  <si>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</si>
  <si>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</si>
  <si>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</si>
  <si>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</si>
  <si>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</si>
  <si>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</si>
  <si>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</si>
  <si>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</si>
  <si>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</si>
  <si>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</si>
  <si>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</si>
  <si>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</si>
  <si>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</si>
  <si>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</si>
  <si>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</si>
  <si>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</si>
  <si>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</si>
  <si>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</si>
  <si>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</si>
  <si>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</si>
  <si>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</si>
  <si>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</si>
  <si>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</si>
  <si>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</si>
  <si>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</si>
  <si>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</si>
  <si>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</si>
  <si>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</si>
  <si>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</si>
  <si>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</si>
  <si>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</si>
  <si>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</si>
  <si>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</si>
  <si>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</si>
  <si>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</si>
  <si>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</si>
  <si>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</si>
  <si>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</si>
  <si>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</si>
  <si>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</si>
  <si>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</si>
  <si>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</si>
  <si>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</si>
  <si>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</si>
  <si>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</si>
  <si>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</si>
  <si>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</si>
  <si>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</si>
  <si>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</si>
  <si>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</si>
  <si>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</si>
  <si>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</si>
  <si>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</si>
  <si>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</si>
  <si>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</si>
  <si>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</si>
  <si>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</si>
  <si>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</si>
  <si>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</si>
  <si>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</si>
  <si>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</si>
  <si>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</si>
  <si>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</si>
  <si>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</si>
  <si>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</si>
  <si>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</si>
  <si>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</si>
  <si>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</si>
  <si>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</si>
  <si>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</si>
  <si>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</si>
  <si>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</si>
  <si>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</si>
  <si>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</si>
  <si>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</si>
  <si>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</si>
  <si>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</si>
  <si>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</si>
  <si>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</si>
  <si>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</si>
  <si>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</si>
  <si>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</si>
  <si>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</si>
  <si>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</si>
  <si>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</si>
  <si>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</si>
  <si>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</si>
  <si>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</si>
  <si>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</si>
  <si>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</si>
  <si>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</si>
  <si>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</si>
  <si>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</si>
  <si>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</si>
  <si>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</si>
  <si>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</si>
  <si>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</si>
  <si>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</si>
  <si>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</si>
  <si>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</si>
  <si>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</si>
  <si>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</si>
  <si>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</si>
  <si>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</si>
  <si>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</si>
  <si>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</si>
  <si>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</si>
  <si>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</si>
  <si>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</si>
  <si>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</si>
  <si>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</si>
  <si>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</si>
  <si>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</si>
  <si>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</si>
  <si>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</si>
  <si>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</si>
  <si>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</si>
  <si>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</si>
  <si>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</si>
  <si>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</si>
  <si>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</si>
  <si>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</si>
  <si>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</si>
  <si>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</si>
  <si>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</si>
  <si>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</si>
  <si>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</si>
  <si>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</si>
  <si>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</si>
  <si>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</si>
  <si>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</si>
  <si>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</si>
  <si>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</si>
  <si>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</si>
  <si>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</si>
  <si>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</si>
  <si>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</si>
  <si>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</si>
  <si>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</si>
  <si>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</si>
  <si>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</si>
  <si>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</si>
  <si>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</si>
  <si>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</si>
  <si>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</si>
  <si>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</si>
  <si>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</si>
  <si>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</si>
  <si>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</si>
  <si>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</si>
  <si>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</si>
  <si>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</si>
  <si>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</si>
  <si>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</si>
  <si>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</si>
  <si>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</si>
  <si>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</si>
  <si>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</si>
  <si>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</si>
  <si>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</si>
  <si>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</si>
  <si>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</si>
  <si>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</si>
  <si>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</si>
  <si>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</si>
  <si>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</si>
  <si>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</si>
  <si>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</si>
  <si>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</si>
  <si>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</si>
  <si>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</si>
  <si>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</si>
  <si>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</si>
  <si>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</si>
  <si>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</si>
  <si>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</si>
  <si>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</si>
  <si>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</si>
  <si>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</si>
  <si>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</si>
  <si>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</si>
  <si>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</si>
  <si>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</si>
  <si>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</si>
  <si>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</si>
  <si>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</si>
  <si>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</si>
  <si>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</si>
  <si>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</si>
  <si>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</si>
  <si>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</si>
  <si>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</si>
  <si>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</si>
  <si>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</si>
  <si>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</si>
  <si>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</si>
  <si>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</si>
  <si>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</si>
  <si>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</si>
  <si>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</si>
  <si>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</si>
  <si>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</si>
  <si>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</si>
  <si>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</si>
  <si>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</si>
  <si>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</si>
  <si>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</si>
  <si>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</si>
  <si>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</si>
  <si>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</si>
  <si>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</si>
  <si>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</si>
  <si>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</si>
  <si>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</si>
  <si>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</si>
  <si>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</si>
  <si>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</si>
  <si>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</si>
  <si>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</si>
  <si>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</si>
  <si>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</si>
  <si>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</si>
  <si>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</si>
  <si>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</si>
  <si>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</si>
  <si>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</si>
  <si>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</si>
  <si>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</si>
  <si>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</si>
  <si>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</si>
  <si>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</si>
  <si>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</si>
  <si>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</si>
  <si>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</si>
  <si>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</si>
  <si>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</si>
  <si>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</si>
  <si>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</si>
  <si>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</si>
  <si>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</si>
  <si>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</si>
  <si>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</si>
  <si>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</si>
  <si>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</si>
  <si>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</si>
  <si>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</si>
  <si>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</si>
  <si>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</si>
  <si>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</si>
  <si>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</si>
  <si>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</si>
  <si>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</si>
  <si>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</si>
  <si>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</si>
  <si>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</si>
  <si>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</si>
  <si>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</si>
  <si>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</si>
  <si>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</si>
  <si>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</si>
  <si>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</si>
  <si>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</si>
  <si>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</si>
  <si>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</si>
  <si>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</si>
  <si>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</si>
  <si>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</si>
  <si>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</si>
  <si>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</si>
  <si>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</si>
  <si>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</si>
  <si>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</si>
  <si>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</si>
  <si>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</si>
  <si>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</si>
  <si>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</si>
  <si>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</si>
  <si>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</si>
  <si>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</si>
  <si>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</si>
  <si>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</si>
  <si>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</si>
  <si>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</si>
  <si>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</si>
  <si>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</si>
  <si>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</si>
  <si>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</si>
  <si>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</si>
  <si>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</si>
  <si>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</si>
  <si>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</si>
  <si>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</si>
  <si>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</si>
  <si>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</si>
  <si>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</si>
  <si>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</si>
  <si>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</si>
  <si>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</si>
  <si>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</si>
  <si>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</si>
  <si>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</si>
  <si>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</si>
  <si>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</si>
  <si>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</si>
  <si>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</si>
  <si>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</si>
  <si>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</si>
  <si>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</si>
  <si>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</si>
  <si>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</si>
  <si>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</si>
  <si>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</si>
  <si>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</si>
  <si>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</si>
  <si>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</si>
  <si>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</si>
  <si>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</si>
  <si>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</si>
  <si>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</si>
  <si>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</si>
  <si>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</si>
  <si>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</si>
  <si>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</si>
  <si>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</si>
  <si>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</si>
  <si>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</si>
  <si>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</si>
  <si>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</si>
  <si>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</si>
  <si>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</si>
  <si>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</si>
  <si>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</si>
  <si>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</si>
  <si>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</si>
  <si>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</si>
  <si>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</si>
  <si>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</si>
  <si>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</si>
  <si>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</si>
  <si>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</si>
  <si>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</si>
  <si>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</si>
  <si>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</si>
  <si>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</si>
  <si>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</si>
  <si>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</si>
  <si>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</si>
  <si>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</si>
  <si>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</si>
  <si>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</si>
  <si>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</si>
  <si>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</si>
  <si>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</si>
  <si>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</si>
  <si>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</si>
  <si>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</si>
  <si>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</si>
  <si>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</si>
  <si>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</si>
  <si>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</si>
  <si>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</si>
  <si>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</si>
  <si>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</si>
  <si>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</si>
  <si>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</si>
  <si>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</si>
  <si>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</si>
  <si>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</si>
  <si>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</si>
  <si>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</si>
  <si>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</si>
  <si>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</si>
  <si>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</si>
  <si>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</si>
  <si>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</si>
  <si>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</si>
  <si>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</si>
  <si>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</si>
  <si>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</si>
  <si>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</si>
  <si>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</si>
  <si>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</si>
  <si>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</si>
  <si>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</si>
  <si>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</si>
  <si>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</si>
  <si>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</si>
  <si>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</si>
  <si>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</si>
  <si>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</si>
  <si>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</si>
  <si>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</si>
  <si>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</si>
  <si>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</si>
  <si>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</si>
  <si>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</si>
  <si>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</si>
  <si>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</si>
  <si>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</si>
  <si>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</si>
  <si>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</si>
  <si>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</si>
  <si>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</si>
  <si>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</si>
  <si>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</si>
  <si>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</si>
  <si>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</si>
  <si>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</si>
  <si>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</si>
  <si>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</si>
  <si>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</si>
  <si>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</si>
  <si>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</si>
  <si>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</si>
  <si>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</si>
  <si>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</si>
  <si>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</si>
  <si>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</si>
  <si>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</si>
  <si>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</si>
  <si>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</si>
  <si>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</si>
  <si>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</si>
  <si>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</si>
  <si>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</si>
  <si>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</si>
  <si>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</si>
  <si>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</si>
  <si>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</si>
  <si>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</si>
  <si>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</si>
  <si>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</si>
  <si>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</si>
  <si>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</si>
  <si>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</si>
  <si>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</si>
  <si>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</si>
  <si>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</si>
  <si>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</si>
  <si>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</si>
  <si>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</si>
  <si>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</si>
  <si>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</si>
  <si>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</si>
  <si>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</si>
  <si>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</si>
  <si>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</si>
  <si>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</si>
  <si>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</si>
  <si>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</si>
  <si>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</si>
  <si>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</si>
  <si>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</si>
  <si>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</si>
  <si>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</si>
  <si>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</si>
  <si>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</si>
  <si>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</si>
  <si>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</si>
  <si>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</si>
  <si>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</si>
  <si>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</si>
  <si>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</si>
  <si>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</si>
  <si>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</si>
  <si>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</si>
  <si>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</si>
  <si>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</si>
  <si>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</si>
  <si>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</si>
  <si>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</si>
  <si>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</si>
  <si>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</si>
  <si>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</si>
  <si>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</si>
  <si>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</si>
  <si>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</si>
  <si>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</si>
  <si>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</si>
  <si>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</si>
  <si>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</si>
  <si>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</si>
  <si>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</si>
  <si>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</si>
  <si>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</si>
  <si>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</si>
  <si>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</si>
  <si>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</si>
  <si>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</si>
  <si>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</si>
  <si>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</si>
  <si>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</si>
  <si>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</si>
  <si>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</si>
  <si>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</si>
  <si>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</si>
  <si>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</si>
  <si>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</si>
  <si>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</si>
  <si>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</si>
  <si>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</si>
  <si>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</si>
  <si>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</si>
  <si>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</si>
  <si>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</si>
  <si>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</si>
  <si>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</si>
  <si>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</si>
  <si>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</si>
  <si>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</si>
  <si>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</si>
  <si>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</si>
  <si>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</si>
  <si>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</si>
  <si>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</si>
  <si>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</si>
  <si>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</si>
  <si>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</si>
  <si>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</si>
  <si>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</si>
  <si>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</si>
  <si>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</si>
  <si>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</si>
  <si>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</si>
  <si>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</si>
  <si>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</si>
  <si>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</si>
  <si>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</si>
  <si>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</si>
  <si>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</si>
  <si>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</si>
  <si>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</si>
  <si>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</si>
  <si>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</si>
  <si>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</si>
  <si>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</si>
  <si>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</si>
  <si>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</si>
  <si>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</si>
  <si>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</si>
  <si>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</si>
  <si>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</si>
  <si>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</si>
  <si>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</si>
  <si>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</si>
  <si>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</si>
  <si>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</si>
  <si>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</si>
  <si>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</si>
  <si>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</si>
  <si>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</si>
  <si>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</si>
  <si>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</si>
  <si>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</si>
  <si>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</si>
  <si>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</si>
  <si>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</si>
  <si>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</si>
  <si>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</si>
  <si>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</si>
  <si>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</si>
  <si>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</si>
  <si>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</si>
  <si>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</si>
  <si>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</si>
  <si>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</si>
  <si>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</si>
  <si>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</si>
  <si>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</si>
  <si>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</si>
  <si>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</si>
  <si>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</si>
  <si>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</si>
  <si>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</si>
  <si>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</si>
  <si>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</si>
  <si>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</si>
  <si>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</si>
  <si>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</si>
  <si>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</si>
  <si>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</si>
  <si>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</si>
  <si>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</si>
  <si>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</si>
  <si>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</si>
  <si>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</si>
  <si>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</si>
  <si>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</si>
  <si>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</si>
  <si>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</si>
  <si>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</si>
  <si>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</si>
  <si>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</si>
  <si>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</si>
  <si>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</si>
  <si>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</si>
  <si>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</si>
  <si>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</si>
  <si>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</si>
  <si>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</si>
  <si>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</si>
  <si>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</si>
  <si>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</si>
  <si>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</si>
  <si>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</si>
  <si>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</si>
  <si>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</si>
  <si>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</si>
  <si>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</si>
  <si>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</si>
  <si>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</si>
  <si>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</si>
  <si>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</si>
  <si>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</si>
  <si>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</si>
  <si>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</si>
  <si>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</si>
  <si>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</si>
  <si>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</si>
  <si>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</si>
  <si>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</si>
  <si>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</si>
  <si>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</si>
  <si>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</si>
  <si>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</si>
  <si>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</si>
  <si>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</si>
  <si>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</si>
  <si>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</si>
  <si>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</si>
  <si>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</si>
  <si>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</si>
  <si>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</si>
  <si>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</si>
  <si>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</si>
  <si>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</si>
  <si>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</si>
  <si>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</si>
  <si>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</si>
  <si>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</si>
  <si>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</si>
  <si>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</si>
  <si>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</si>
  <si>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</si>
  <si>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</si>
  <si>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</si>
  <si>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</si>
  <si>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</si>
  <si>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</si>
  <si>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</si>
  <si>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</si>
  <si>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</si>
  <si>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</si>
  <si>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</si>
  <si>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</si>
  <si>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</si>
  <si>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</si>
  <si>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</si>
  <si>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</si>
  <si>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</si>
  <si>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</si>
  <si>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</si>
  <si>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</si>
  <si>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</si>
  <si>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</si>
  <si>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</si>
  <si>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</si>
  <si>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</si>
  <si>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</si>
  <si>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</si>
  <si>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</si>
  <si>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</si>
  <si>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</si>
  <si>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</si>
  <si>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</si>
  <si>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</si>
  <si>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</si>
  <si>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</si>
  <si>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</si>
  <si>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</si>
  <si>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</si>
  <si>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</si>
  <si>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</si>
  <si>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</si>
  <si>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</si>
  <si>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</si>
  <si>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</si>
  <si>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</si>
  <si>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</si>
  <si>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</si>
  <si>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</si>
  <si>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</si>
  <si>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</si>
  <si>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</si>
  <si>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</si>
  <si>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</si>
  <si>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</si>
  <si>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</si>
  <si>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</si>
  <si>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</si>
  <si>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</si>
  <si>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</si>
  <si>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</si>
  <si>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</si>
  <si>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</si>
  <si>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</si>
  <si>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</si>
  <si>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</si>
  <si>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</si>
  <si>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</si>
  <si>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</si>
  <si>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</si>
  <si>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</si>
  <si>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</si>
  <si>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</si>
  <si>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</si>
  <si>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</si>
  <si>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</si>
  <si>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</si>
  <si>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</si>
  <si>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</si>
  <si>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</si>
  <si>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</si>
  <si>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</si>
  <si>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</si>
  <si>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</si>
  <si>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</si>
  <si>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</si>
  <si>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</si>
  <si>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</si>
  <si>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</si>
  <si>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</si>
  <si>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</si>
  <si>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</si>
  <si>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</si>
  <si>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</si>
  <si>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</si>
  <si>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</si>
  <si>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</si>
  <si>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</si>
  <si>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</si>
  <si>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</si>
  <si>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</si>
  <si>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</si>
  <si>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</si>
  <si>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</si>
  <si>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</si>
  <si>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</si>
  <si>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</si>
  <si>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</si>
  <si>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</si>
  <si>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</si>
  <si>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</si>
  <si>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</si>
  <si>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</si>
  <si>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</si>
  <si>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</si>
  <si>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</si>
  <si>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</si>
  <si>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</si>
  <si>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</si>
  <si>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</si>
  <si>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</si>
  <si>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</si>
  <si>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</si>
  <si>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</si>
  <si>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</si>
  <si>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</si>
  <si>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</si>
  <si>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</si>
  <si>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</si>
  <si>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</si>
  <si>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</si>
  <si>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</si>
  <si>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</si>
  <si>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</si>
  <si>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</si>
  <si>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</si>
  <si>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</si>
  <si>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</si>
  <si>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</si>
  <si>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</si>
  <si>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</si>
  <si>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</si>
  <si>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</si>
  <si>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</si>
  <si>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</si>
  <si>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</si>
  <si>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</si>
  <si>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</si>
  <si>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</si>
  <si>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</si>
  <si>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</si>
  <si>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</si>
  <si>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</si>
  <si>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</si>
  <si>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</si>
  <si>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</si>
  <si>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</si>
  <si>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</si>
  <si>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</si>
  <si>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</si>
  <si>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</si>
  <si>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</si>
  <si>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</si>
  <si>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</si>
  <si>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</si>
  <si>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</si>
  <si>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</si>
  <si>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</si>
  <si>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</si>
  <si>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</si>
  <si>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</si>
  <si>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</si>
  <si>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</si>
  <si>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</si>
  <si>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</si>
  <si>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</si>
  <si>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</si>
  <si>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</si>
  <si>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</si>
  <si>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</si>
  <si>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</si>
  <si>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</si>
  <si>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</si>
  <si>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</si>
  <si>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</si>
  <si>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</si>
  <si>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</si>
  <si>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</si>
  <si>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</si>
  <si>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</si>
  <si>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</si>
  <si>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</si>
  <si>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</si>
  <si>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</si>
  <si>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</si>
  <si>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</si>
  <si>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</si>
  <si>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</si>
  <si>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</si>
  <si>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</si>
  <si>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</si>
  <si>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</si>
  <si>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</si>
  <si>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</si>
  <si>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</si>
  <si>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</si>
  <si>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</si>
  <si>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</si>
  <si>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</si>
  <si>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</si>
  <si>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</si>
  <si>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</si>
  <si>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</si>
  <si>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</si>
  <si>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</si>
  <si>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</si>
  <si>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</si>
  <si>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</si>
  <si>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</si>
  <si>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</si>
  <si>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</si>
  <si>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</si>
  <si>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</si>
  <si>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</si>
  <si>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</si>
  <si>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</si>
  <si>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</si>
  <si>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</si>
  <si>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</si>
  <si>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</si>
  <si>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</si>
  <si>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</si>
  <si>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</si>
  <si>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</si>
  <si>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</si>
  <si>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</si>
  <si>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</si>
  <si>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</si>
  <si>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</si>
  <si>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</si>
  <si>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</si>
  <si>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</si>
  <si>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</si>
  <si>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</si>
  <si>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</si>
  <si>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</si>
  <si>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</si>
  <si>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</si>
  <si>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</si>
  <si>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</si>
  <si>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</si>
  <si>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</si>
  <si>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</si>
  <si>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</si>
  <si>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</si>
  <si>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</si>
  <si>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</si>
  <si>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</si>
  <si>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</si>
  <si>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</si>
  <si>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</si>
  <si>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</si>
  <si>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</si>
  <si>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</si>
  <si>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</si>
  <si>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</si>
  <si>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</si>
  <si>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</si>
  <si>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</si>
  <si>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</si>
  <si>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</si>
  <si>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</si>
  <si>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</si>
  <si>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</si>
  <si>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</si>
  <si>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</si>
  <si>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</si>
  <si>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</si>
  <si>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</si>
  <si>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</si>
  <si>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</si>
  <si>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</si>
  <si>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</si>
  <si>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</si>
  <si>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</si>
  <si>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</si>
  <si>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</si>
  <si>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</si>
  <si>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</si>
  <si>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</si>
  <si>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</si>
  <si>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</si>
  <si>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</si>
  <si>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</si>
  <si>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</si>
  <si>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</si>
  <si>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</si>
  <si>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</si>
  <si>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</si>
  <si>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</si>
  <si>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</si>
  <si>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</si>
  <si>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</si>
  <si>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</si>
  <si>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</si>
  <si>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</si>
  <si>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</si>
  <si>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</si>
  <si>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</si>
  <si>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</si>
  <si>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</si>
  <si>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</si>
  <si>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</si>
  <si>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</si>
  <si>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</si>
  <si>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</si>
  <si>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</si>
  <si>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</si>
  <si>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</si>
  <si>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</si>
  <si>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</si>
  <si>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</si>
  <si>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</si>
  <si>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</si>
  <si>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</si>
  <si>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</si>
  <si>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</si>
  <si>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</si>
  <si>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</si>
  <si>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</si>
  <si>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</si>
  <si>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</si>
  <si>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</si>
  <si>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</si>
  <si>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</si>
  <si>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</si>
  <si>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</si>
  <si>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</si>
  <si>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</si>
  <si>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</si>
  <si>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</si>
  <si>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</si>
  <si>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</si>
  <si>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</si>
  <si>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</si>
  <si>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</si>
  <si>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</si>
  <si>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</si>
  <si>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</si>
  <si>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</si>
  <si>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</si>
  <si>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</si>
  <si>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</si>
  <si>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</si>
  <si>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</si>
  <si>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</si>
  <si>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</si>
  <si>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</si>
  <si>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</si>
  <si>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</si>
  <si>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</si>
  <si>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</si>
  <si>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</si>
  <si>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</si>
  <si>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</si>
  <si>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</si>
  <si>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</si>
  <si>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</si>
  <si>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</si>
  <si>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</si>
  <si>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</si>
  <si>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</si>
  <si>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</si>
  <si>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</si>
  <si>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</si>
  <si>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</si>
  <si>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</si>
  <si>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</si>
  <si>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</si>
  <si>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</si>
  <si>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</si>
  <si>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</si>
  <si>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</si>
  <si>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</si>
  <si>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</si>
  <si>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</si>
  <si>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</si>
  <si>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</si>
  <si>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</si>
  <si>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</si>
  <si>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</si>
  <si>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</si>
  <si>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</si>
  <si>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</si>
  <si>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</si>
  <si>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</si>
  <si>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</si>
  <si>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</si>
  <si>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</si>
  <si>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</si>
  <si>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</si>
  <si>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</si>
  <si>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</si>
  <si>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</si>
  <si>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</si>
  <si>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</si>
  <si>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</si>
  <si>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</si>
  <si>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</si>
  <si>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</si>
  <si>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</si>
  <si>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</si>
  <si>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</si>
  <si>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</si>
  <si>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</si>
  <si>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</si>
  <si>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</si>
  <si>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</si>
  <si>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</si>
  <si>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</si>
  <si>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</si>
  <si>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</si>
  <si>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</si>
  <si>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</si>
  <si>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</si>
  <si>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</si>
  <si>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</si>
  <si>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</si>
  <si>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</si>
  <si>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</si>
  <si>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</si>
  <si>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</si>
  <si>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</si>
  <si>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</si>
  <si>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</si>
  <si>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</si>
  <si>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</si>
  <si>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</si>
  <si>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</si>
  <si>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</si>
  <si>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</si>
  <si>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</si>
  <si>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</si>
  <si>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</si>
  <si>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</si>
  <si>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</si>
  <si>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</si>
  <si>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</si>
  <si>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</si>
  <si>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</si>
  <si>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</si>
  <si>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</si>
  <si>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</si>
  <si>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</si>
  <si>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</si>
  <si>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</si>
  <si>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</si>
  <si>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</si>
  <si>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</si>
  <si>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</si>
  <si>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</si>
  <si>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</si>
  <si>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</si>
  <si>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</si>
  <si>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</si>
  <si>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</si>
  <si>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</si>
  <si>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</si>
  <si>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</si>
  <si>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</si>
  <si>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</si>
  <si>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</si>
  <si>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</si>
  <si>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</si>
  <si>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</si>
  <si>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</si>
  <si>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</si>
  <si>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</si>
  <si>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</si>
  <si>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</si>
  <si>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</si>
  <si>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</si>
  <si>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</si>
  <si>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</si>
  <si>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</si>
  <si>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</si>
  <si>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</si>
  <si>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</si>
  <si>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</si>
  <si>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</si>
  <si>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</si>
  <si>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</si>
  <si>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</si>
  <si>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</si>
  <si>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</si>
  <si>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</si>
  <si>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</si>
  <si>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</si>
  <si>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</si>
  <si>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</si>
  <si>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</si>
  <si>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</si>
  <si>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</si>
  <si>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</si>
  <si>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</si>
  <si>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</si>
  <si>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</si>
  <si>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</si>
  <si>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</si>
  <si>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</si>
  <si>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</si>
  <si>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</si>
  <si>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</si>
  <si>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</si>
  <si>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</si>
  <si>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</si>
  <si>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</si>
  <si>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</si>
  <si>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</si>
  <si>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</si>
  <si>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</si>
  <si>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</si>
  <si>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</si>
  <si>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</si>
  <si>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</si>
  <si>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</si>
  <si>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</si>
  <si>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</si>
  <si>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</si>
  <si>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</si>
  <si>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</si>
  <si>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</si>
  <si>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</si>
  <si>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</si>
  <si>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</si>
  <si>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</si>
  <si>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</si>
  <si>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</si>
  <si>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</si>
  <si>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</si>
  <si>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</si>
  <si>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</si>
  <si>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</si>
  <si>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</si>
  <si>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</si>
  <si>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</si>
  <si>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</si>
  <si>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</si>
  <si>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</si>
  <si>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</si>
  <si>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</si>
  <si>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</si>
  <si>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</si>
  <si>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</si>
  <si>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</si>
  <si>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</si>
  <si>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</si>
  <si>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</si>
  <si>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</si>
  <si>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</si>
  <si>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</si>
  <si>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</si>
  <si>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</si>
  <si>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</si>
  <si>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</si>
  <si>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</si>
  <si>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</si>
  <si>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</si>
  <si>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</si>
  <si>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</si>
  <si>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</si>
  <si>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</si>
  <si>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</si>
  <si>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</si>
  <si>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</si>
  <si>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</si>
  <si>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</si>
  <si>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</si>
  <si>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</si>
  <si>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</si>
  <si>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</si>
  <si>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</si>
  <si>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</si>
  <si>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</si>
  <si>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</si>
  <si>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</si>
  <si>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</si>
  <si>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</si>
  <si>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</si>
  <si>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</si>
  <si>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</si>
  <si>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</si>
  <si>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</si>
  <si>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</si>
  <si>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</si>
  <si>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</si>
  <si>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</si>
  <si>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</si>
  <si>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</si>
  <si>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</si>
  <si>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</si>
  <si>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</si>
  <si>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</si>
  <si>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</si>
  <si>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</si>
  <si>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</si>
  <si>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</si>
  <si>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</si>
  <si>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</si>
  <si>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</si>
  <si>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</si>
  <si>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</si>
  <si>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</si>
  <si>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</si>
  <si>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</si>
  <si>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</si>
  <si>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</si>
  <si>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</si>
  <si>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</si>
  <si>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</si>
  <si>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</si>
  <si>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</si>
  <si>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</si>
  <si>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</si>
  <si>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</si>
  <si>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</si>
  <si>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</si>
  <si>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</si>
  <si>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</si>
  <si>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</si>
  <si>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</si>
  <si>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</si>
  <si>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</si>
  <si>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</si>
  <si>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</si>
  <si>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</si>
  <si>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</si>
  <si>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</si>
  <si>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</si>
  <si>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</si>
  <si>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</si>
  <si>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</si>
  <si>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</si>
  <si>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</si>
  <si>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</si>
  <si>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</si>
  <si>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</si>
  <si>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</si>
  <si>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</si>
  <si>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</si>
  <si>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</si>
  <si>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</si>
  <si>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</si>
  <si>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</si>
  <si>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</si>
  <si>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</si>
  <si>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</si>
  <si>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</si>
  <si>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</si>
  <si>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</si>
  <si>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</si>
  <si>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</si>
  <si>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</si>
  <si>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</si>
  <si>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</si>
  <si>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</si>
  <si>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</si>
  <si>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</si>
  <si>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</si>
  <si>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</si>
  <si>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</si>
  <si>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</si>
  <si>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</si>
  <si>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</si>
  <si>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</si>
  <si>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</si>
  <si>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</si>
  <si>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</si>
  <si>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</si>
  <si>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</si>
  <si>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</si>
  <si>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</si>
  <si>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</si>
  <si>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</si>
  <si>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</si>
  <si>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</si>
  <si>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</si>
  <si>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</si>
  <si>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</si>
  <si>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</si>
  <si>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</si>
  <si>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</si>
  <si>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</si>
  <si>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</si>
  <si>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</si>
  <si>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</si>
  <si>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</si>
  <si>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</si>
  <si>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</si>
  <si>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</si>
  <si>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</si>
  <si>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</si>
  <si>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</si>
  <si>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</si>
  <si>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</si>
  <si>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</si>
  <si>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</si>
  <si>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</si>
  <si>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</si>
  <si>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</si>
  <si>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</si>
  <si>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</si>
  <si>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</si>
  <si>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</si>
  <si>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</si>
  <si>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</si>
  <si>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</si>
  <si>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</si>
  <si>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</si>
  <si>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</si>
  <si>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</si>
  <si>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</si>
  <si>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</si>
  <si>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</si>
  <si>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</si>
  <si>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</si>
  <si>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</si>
  <si>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</si>
  <si>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</si>
  <si>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</si>
  <si>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</si>
  <si>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</si>
  <si>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</si>
  <si>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</si>
  <si>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</si>
  <si>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</si>
  <si>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</si>
  <si>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</si>
  <si>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</si>
  <si>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</si>
  <si>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</si>
  <si>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</si>
  <si>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</si>
  <si>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</si>
  <si>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</si>
  <si>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</si>
  <si>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</si>
  <si>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</si>
  <si>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</si>
  <si>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</si>
  <si>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</si>
  <si>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</si>
  <si>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</si>
  <si>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</si>
  <si>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</si>
  <si>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</si>
  <si>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</si>
  <si>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</si>
  <si>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</si>
  <si>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</si>
  <si>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</si>
  <si>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</si>
  <si>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</si>
  <si>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</si>
  <si>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</si>
  <si>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</si>
  <si>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</si>
  <si>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</si>
  <si>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</si>
  <si>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</si>
  <si>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</si>
  <si>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</si>
  <si>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</si>
  <si>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</si>
  <si>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</si>
  <si>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</si>
  <si>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</si>
  <si>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</si>
  <si>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</si>
  <si>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</si>
  <si>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</si>
  <si>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</si>
  <si>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</si>
  <si>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</si>
  <si>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</si>
  <si>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</si>
  <si>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</si>
  <si>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</si>
  <si>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</si>
  <si>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</si>
  <si>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</si>
  <si>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</si>
  <si>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</si>
  <si>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</si>
  <si>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</si>
  <si>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</si>
  <si>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</si>
  <si>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</si>
  <si>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</si>
  <si>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</si>
  <si>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</si>
  <si>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</si>
  <si>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</si>
  <si>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</si>
  <si>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</si>
  <si>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</si>
  <si>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</si>
  <si>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</si>
  <si>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</si>
  <si>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</si>
  <si>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</si>
  <si>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</si>
  <si>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</si>
  <si>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</si>
  <si>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</si>
  <si>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</si>
  <si>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</si>
  <si>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</si>
  <si>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</si>
  <si>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</si>
  <si>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</si>
  <si>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</si>
  <si>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</si>
  <si>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</si>
  <si>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</si>
  <si>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</si>
  <si>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</si>
  <si>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</si>
  <si>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</si>
  <si>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</si>
  <si>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</si>
  <si>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</si>
  <si>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</si>
  <si>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</si>
  <si>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</si>
  <si>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</si>
  <si>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</si>
  <si>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</si>
  <si>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</si>
  <si>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</si>
  <si>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</si>
  <si>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</si>
  <si>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</si>
  <si>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</si>
  <si>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</si>
  <si>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</si>
  <si>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</si>
  <si>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</si>
  <si>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</si>
  <si>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</si>
  <si>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</si>
  <si>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</si>
  <si>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</si>
  <si>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</si>
  <si>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</si>
  <si>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</si>
  <si>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</si>
  <si>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</si>
  <si>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</si>
  <si>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</si>
  <si>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</si>
  <si>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</si>
  <si>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</si>
  <si>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</si>
  <si>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</si>
  <si>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</si>
  <si>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</si>
  <si>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</si>
  <si>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</si>
  <si>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</si>
  <si>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</si>
  <si>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</si>
  <si>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</si>
  <si>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</si>
  <si>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</si>
  <si>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</si>
  <si>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</si>
  <si>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</si>
  <si>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</si>
  <si>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</si>
  <si>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</si>
  <si>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</si>
  <si>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</si>
  <si>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</si>
  <si>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</si>
  <si>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</si>
  <si>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</si>
  <si>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</si>
  <si>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</si>
  <si>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</si>
  <si>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</si>
  <si>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</si>
  <si>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</si>
  <si>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</si>
  <si>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</si>
  <si>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</si>
  <si>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</si>
  <si>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</si>
  <si>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</si>
  <si>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</si>
  <si>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</si>
  <si>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</si>
  <si>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</si>
  <si>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</si>
  <si>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</si>
  <si>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</si>
  <si>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</si>
  <si>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</si>
  <si>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</si>
  <si>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</si>
  <si>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</si>
  <si>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</si>
  <si>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</si>
  <si>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</si>
  <si>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</si>
  <si>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</si>
  <si>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</si>
  <si>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</si>
  <si>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</si>
  <si>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</si>
  <si>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</si>
  <si>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</si>
  <si>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</si>
  <si>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</si>
  <si>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</si>
  <si>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</si>
  <si>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</si>
  <si>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</si>
  <si>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</si>
  <si>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</si>
  <si>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</si>
  <si>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</si>
  <si>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</si>
  <si>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</si>
  <si>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</si>
  <si>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</si>
  <si>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</si>
  <si>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</si>
  <si>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</si>
  <si>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</si>
  <si>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</si>
  <si>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</si>
  <si>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</si>
  <si>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</si>
  <si>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</si>
  <si>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</si>
  <si>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</si>
  <si>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</si>
  <si>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</si>
  <si>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</si>
  <si>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</si>
  <si>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</si>
  <si>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</si>
  <si>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</si>
  <si>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</si>
  <si>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</si>
  <si>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</si>
  <si>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</si>
  <si>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</si>
  <si>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</si>
  <si>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</si>
  <si>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</si>
  <si>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</si>
  <si>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</si>
  <si>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</si>
  <si>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</si>
  <si>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</si>
  <si>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</si>
  <si>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</si>
  <si>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</si>
  <si>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</si>
  <si>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</si>
  <si>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</si>
  <si>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</si>
  <si>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</si>
  <si>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</si>
  <si>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</si>
  <si>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</si>
  <si>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</si>
  <si>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</si>
  <si>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</si>
  <si>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</si>
  <si>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</si>
  <si>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</si>
  <si>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</si>
  <si>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</si>
  <si>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</si>
  <si>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</si>
  <si>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</si>
  <si>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</si>
  <si>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</si>
  <si>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</si>
  <si>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</si>
  <si>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</si>
  <si>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</si>
  <si>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</si>
  <si>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</si>
  <si>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</si>
  <si>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</si>
  <si>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</si>
  <si>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</si>
  <si>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</si>
  <si>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</si>
  <si>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</si>
  <si>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</si>
  <si>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</si>
  <si>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</si>
  <si>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</si>
  <si>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</si>
  <si>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</si>
  <si>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</si>
  <si>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</si>
  <si>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</si>
  <si>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</si>
  <si>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</si>
  <si>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</si>
  <si>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</si>
  <si>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</si>
  <si>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</si>
  <si>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</si>
  <si>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</si>
  <si>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</si>
  <si>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</si>
  <si>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</si>
  <si>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</si>
  <si>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</si>
  <si>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</si>
  <si>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</si>
  <si>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</si>
  <si>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</si>
  <si>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</si>
  <si>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</si>
  <si>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</si>
  <si>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</si>
  <si>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</si>
  <si>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</si>
  <si>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</si>
  <si>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</si>
  <si>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</si>
  <si>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</si>
  <si>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</si>
  <si>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</si>
  <si>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</si>
  <si>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</si>
  <si>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</si>
  <si>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</si>
  <si>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</si>
  <si>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</si>
  <si>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</si>
  <si>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</si>
  <si>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</si>
  <si>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</si>
  <si>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</si>
  <si>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</si>
  <si>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</si>
  <si>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</si>
  <si>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</si>
  <si>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</si>
  <si>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</si>
  <si>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</si>
  <si>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</si>
  <si>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</si>
  <si>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</si>
  <si>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</si>
  <si>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</si>
  <si>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</si>
  <si>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</si>
  <si>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</si>
  <si>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</si>
  <si>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</si>
  <si>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</si>
  <si>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</si>
  <si>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</si>
  <si>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</si>
  <si>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</si>
  <si>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</si>
  <si>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</si>
  <si>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</si>
  <si>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</si>
  <si>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</si>
  <si>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</si>
  <si>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</si>
  <si>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</si>
  <si>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</si>
  <si>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</si>
  <si>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</si>
  <si>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</si>
  <si>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</si>
  <si>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</si>
  <si>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</si>
  <si>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</si>
  <si>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</si>
  <si>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</si>
  <si>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</si>
  <si>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</si>
  <si>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</si>
  <si>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</si>
  <si>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</si>
  <si>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</si>
  <si>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</si>
  <si>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</si>
  <si>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</si>
  <si>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</si>
  <si>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</si>
  <si>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</si>
  <si>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</si>
  <si>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</si>
  <si>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</si>
  <si>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</si>
  <si>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</si>
  <si>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</si>
  <si>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</si>
  <si>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</si>
  <si>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</si>
  <si>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</si>
  <si>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</si>
  <si>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</si>
  <si>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</si>
  <si>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</si>
  <si>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</si>
  <si>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</si>
  <si>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</si>
  <si>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</si>
  <si>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</si>
  <si>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</si>
  <si>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</si>
  <si>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</si>
  <si>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</si>
  <si>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</si>
  <si>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</si>
  <si>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</si>
  <si>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</si>
  <si>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</si>
  <si>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</si>
  <si>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</si>
  <si>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</si>
  <si>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</si>
  <si>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</si>
  <si>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</si>
  <si>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</si>
  <si>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</si>
  <si>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</si>
  <si>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</si>
  <si>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</si>
  <si>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</si>
  <si>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</si>
  <si>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</si>
  <si>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</si>
  <si>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</si>
  <si>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</si>
  <si>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</si>
  <si>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</si>
  <si>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</si>
  <si>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</si>
  <si>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</si>
  <si>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</si>
  <si>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</si>
  <si>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</si>
  <si>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</si>
  <si>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</si>
  <si>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</si>
  <si>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</si>
  <si>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</si>
  <si>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</si>
  <si>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</si>
  <si>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</si>
  <si>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</si>
  <si>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</si>
  <si>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</si>
  <si>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</si>
  <si>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</si>
  <si>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</si>
  <si>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</si>
  <si>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</si>
  <si>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</si>
  <si>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</si>
  <si>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</si>
  <si>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</si>
  <si>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</si>
  <si>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</si>
  <si>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</si>
  <si>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</si>
  <si>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</si>
  <si>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</si>
  <si>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</si>
  <si>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</si>
  <si>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</si>
  <si>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</si>
  <si>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</si>
  <si>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</si>
  <si>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</si>
  <si>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</si>
  <si>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</si>
  <si>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</si>
  <si>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</si>
  <si>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</si>
  <si>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</si>
  <si>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</si>
  <si>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</si>
  <si>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</si>
  <si>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</si>
  <si>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</si>
  <si>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</si>
  <si>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</si>
  <si>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</si>
  <si>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</si>
  <si>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</si>
  <si>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</si>
  <si>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</si>
  <si>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</si>
  <si>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</si>
  <si>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</si>
  <si>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</si>
  <si>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</si>
  <si>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</si>
  <si>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</si>
  <si>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</si>
  <si>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</si>
  <si>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</si>
  <si>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</si>
  <si>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</si>
  <si>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</si>
  <si>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</si>
  <si>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</si>
  <si>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</si>
  <si>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</si>
  <si>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</si>
  <si>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</si>
  <si>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</si>
  <si>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</si>
  <si>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</si>
  <si>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</si>
  <si>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</si>
  <si>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</si>
  <si>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</si>
  <si>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</si>
  <si>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</si>
  <si>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</si>
  <si>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</si>
  <si>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</si>
  <si>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</si>
  <si>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</si>
  <si>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</si>
  <si>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</si>
  <si>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</si>
  <si>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</si>
  <si>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</si>
  <si>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</si>
  <si>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</si>
  <si>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</si>
  <si>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</si>
  <si>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</si>
  <si>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</si>
  <si>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</si>
  <si>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</si>
  <si>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</si>
  <si>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</si>
  <si>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</si>
  <si>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</si>
  <si>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</si>
  <si>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</si>
  <si>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</si>
  <si>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</si>
  <si>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</si>
  <si>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</si>
  <si>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</si>
  <si>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</si>
  <si>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</si>
  <si>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</si>
  <si>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</si>
  <si>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</si>
  <si>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</si>
  <si>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</si>
  <si>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</si>
  <si>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</si>
  <si>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</si>
  <si>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</si>
  <si>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</si>
  <si>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</si>
  <si>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</si>
  <si>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</si>
  <si>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</si>
  <si>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</si>
  <si>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</si>
  <si>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</si>
  <si>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</si>
  <si>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</si>
  <si>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</si>
  <si>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</si>
  <si>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</si>
  <si>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</si>
  <si>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</si>
  <si>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</si>
  <si>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</si>
  <si>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</si>
  <si>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</si>
  <si>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</si>
  <si>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</si>
  <si>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</si>
  <si>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</si>
  <si>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</si>
  <si>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</si>
  <si>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</si>
  <si>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</si>
  <si>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</si>
  <si>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</si>
  <si>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</si>
  <si>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</si>
  <si>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</si>
  <si>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</si>
  <si>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</si>
  <si>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</si>
  <si>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</si>
  <si>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</si>
  <si>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</si>
  <si>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</si>
  <si>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</si>
  <si>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</si>
  <si>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</si>
  <si>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</si>
  <si>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</si>
  <si>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</si>
  <si>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</si>
  <si>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</si>
  <si>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</si>
  <si>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</si>
  <si>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</si>
  <si>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</si>
  <si>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</si>
  <si>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</si>
  <si>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</si>
  <si>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</si>
  <si>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</si>
  <si>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</si>
  <si>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</si>
  <si>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</si>
  <si>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</si>
  <si>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</si>
  <si>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</si>
  <si>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</si>
  <si>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</si>
  <si>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</si>
  <si>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</si>
  <si>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</si>
  <si>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</si>
  <si>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</si>
  <si>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</si>
  <si>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</si>
  <si>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</si>
  <si>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</si>
  <si>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</si>
  <si>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</si>
  <si>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</si>
  <si>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</si>
  <si>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</si>
  <si>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</si>
  <si>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</si>
  <si>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</si>
  <si>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</si>
  <si>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</si>
  <si>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</si>
  <si>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</si>
  <si>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</si>
  <si>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</si>
  <si>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</si>
  <si>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</si>
  <si>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</si>
  <si>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</si>
  <si>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</si>
  <si>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</si>
  <si>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</si>
  <si>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</si>
  <si>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</si>
  <si>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</si>
  <si>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</si>
  <si>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</si>
  <si>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</si>
  <si>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</si>
  <si>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</si>
  <si>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</si>
  <si>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</si>
  <si>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</si>
  <si>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</si>
  <si>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</si>
  <si>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</si>
  <si>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</si>
  <si>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</si>
  <si>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</si>
  <si>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</si>
  <si>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</si>
  <si>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</si>
  <si>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</si>
  <si>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</si>
  <si>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</si>
  <si>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</si>
  <si>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</si>
  <si>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</si>
  <si>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</si>
  <si>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</si>
  <si>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</si>
  <si>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</si>
  <si>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</si>
  <si>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</si>
  <si>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</si>
  <si>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</si>
  <si>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</si>
  <si>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</si>
  <si>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</si>
  <si>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</si>
  <si>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</si>
  <si>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</si>
  <si>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</si>
  <si>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</si>
  <si>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</si>
  <si>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</si>
  <si>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</si>
  <si>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</si>
  <si>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</si>
  <si>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</si>
  <si>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</si>
  <si>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</si>
  <si>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</si>
  <si>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</si>
  <si>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</si>
  <si>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</si>
  <si>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</si>
  <si>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</si>
  <si>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</si>
  <si>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</si>
  <si>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</si>
  <si>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</si>
  <si>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</si>
  <si>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</si>
  <si>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</si>
  <si>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</si>
  <si>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</si>
  <si>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</si>
  <si>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</si>
  <si>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</si>
  <si>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</si>
  <si>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</si>
  <si>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</si>
  <si>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</si>
  <si>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</si>
  <si>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</si>
  <si>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</si>
  <si>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</si>
  <si>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</si>
  <si>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</si>
  <si>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</si>
  <si>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</si>
  <si>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</si>
  <si>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</si>
  <si>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</si>
  <si>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</si>
  <si>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</si>
  <si>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</si>
  <si>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</si>
  <si>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</si>
  <si>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</si>
  <si>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</si>
  <si>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</si>
  <si>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</si>
  <si>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</si>
  <si>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</si>
  <si>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</si>
  <si>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</si>
  <si>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</si>
  <si>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</si>
  <si>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</si>
  <si>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</si>
  <si>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</si>
  <si>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</si>
  <si>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</si>
  <si>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</si>
  <si>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</si>
  <si>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</si>
  <si>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</si>
  <si>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</si>
  <si>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</si>
  <si>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</si>
  <si>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</si>
  <si>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</si>
  <si>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</si>
  <si>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</si>
  <si>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</si>
  <si>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</si>
  <si>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</si>
  <si>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</si>
  <si>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</si>
  <si>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</si>
  <si>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</si>
  <si>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</si>
  <si>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</si>
  <si>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</si>
  <si>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</si>
  <si>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</si>
  <si>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</si>
  <si>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</si>
  <si>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</si>
  <si>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</si>
  <si>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</si>
  <si>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</si>
  <si>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</si>
  <si>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</si>
  <si>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</si>
  <si>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</si>
  <si>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</si>
  <si>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</si>
  <si>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</si>
  <si>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</si>
  <si>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</si>
  <si>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</si>
  <si>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</si>
  <si>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</si>
  <si>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</si>
  <si>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</si>
  <si>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</si>
  <si>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</si>
  <si>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</si>
  <si>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</si>
  <si>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</si>
  <si>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</si>
  <si>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</si>
  <si>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</si>
  <si>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</si>
  <si>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</si>
  <si>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</si>
  <si>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</si>
  <si>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</si>
  <si>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</si>
  <si>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</si>
  <si>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</si>
  <si>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</si>
  <si>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</si>
  <si>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</si>
  <si>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</si>
  <si>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</si>
  <si>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</si>
  <si>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</si>
  <si>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</si>
  <si>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</si>
  <si>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</si>
  <si>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</si>
  <si>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</si>
  <si>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</si>
  <si>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</si>
  <si>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</si>
  <si>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</si>
  <si>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</si>
  <si>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</si>
  <si>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</si>
  <si>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</si>
  <si>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</si>
  <si>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</si>
  <si>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</si>
  <si>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</si>
  <si>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</si>
  <si>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</si>
  <si>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</si>
  <si>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</si>
  <si>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</si>
  <si>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</si>
  <si>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</si>
  <si>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</si>
  <si>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</si>
  <si>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</si>
  <si>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</si>
  <si>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</si>
  <si>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</si>
  <si>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</si>
  <si>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</si>
  <si>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</si>
  <si>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</si>
  <si>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</si>
  <si>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</si>
  <si>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</si>
  <si>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</si>
  <si>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</si>
  <si>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</si>
  <si>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</si>
  <si>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</si>
  <si>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</si>
  <si>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</si>
  <si>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</si>
  <si>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</si>
  <si>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</si>
  <si>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</si>
  <si>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</si>
  <si>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</si>
  <si>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</si>
  <si>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</si>
  <si>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</si>
  <si>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</si>
  <si>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</si>
  <si>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</si>
  <si>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</si>
  <si>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</si>
  <si>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</si>
  <si>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</si>
  <si>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</si>
  <si>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</si>
  <si>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</si>
  <si>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</si>
  <si>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</si>
  <si>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</si>
  <si>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</si>
  <si>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</si>
  <si>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</si>
  <si>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</si>
  <si>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</si>
  <si>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</si>
  <si>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</si>
  <si>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</si>
  <si>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</si>
  <si>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</si>
  <si>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</si>
  <si>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</si>
  <si>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</si>
  <si>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</si>
  <si>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</si>
  <si>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</si>
  <si>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</si>
  <si>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</si>
  <si>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</si>
  <si>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</si>
  <si>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</si>
  <si>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</si>
  <si>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</si>
  <si>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</si>
  <si>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</si>
  <si>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</si>
  <si>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</si>
  <si>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</si>
  <si>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</si>
  <si>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</si>
  <si>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</si>
  <si>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</si>
  <si>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</si>
  <si>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</si>
  <si>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</si>
  <si>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</si>
  <si>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</si>
  <si>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</si>
  <si>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</si>
  <si>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</si>
  <si>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</si>
  <si>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</si>
  <si>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</si>
  <si>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</si>
  <si>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</si>
  <si>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</si>
  <si>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</si>
  <si>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</si>
  <si>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</si>
  <si>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</si>
  <si>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</si>
  <si>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</si>
  <si>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</si>
  <si>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</si>
  <si>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</si>
  <si>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</si>
  <si>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</si>
  <si>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</si>
  <si>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</si>
  <si>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</si>
  <si>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</si>
  <si>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</si>
  <si>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</si>
  <si>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</si>
  <si>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</si>
  <si>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</si>
  <si>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</si>
  <si>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</si>
  <si>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</si>
  <si>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</si>
  <si>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</si>
  <si>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</si>
  <si>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</si>
  <si>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</si>
  <si>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</si>
  <si>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</si>
  <si>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</si>
  <si>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</si>
  <si>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</si>
  <si>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</si>
  <si>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</si>
  <si>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</si>
  <si>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</si>
  <si>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</si>
  <si>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</si>
  <si>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</si>
  <si>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</si>
  <si>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</si>
  <si>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</si>
  <si>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</si>
  <si>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</si>
  <si>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</si>
  <si>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</si>
  <si>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</si>
  <si>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</si>
  <si>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</si>
  <si>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</si>
  <si>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</si>
  <si>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</si>
  <si>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</si>
  <si>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</si>
  <si>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</si>
  <si>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</si>
  <si>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</si>
  <si>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</si>
  <si>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</si>
  <si>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</si>
  <si>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</si>
  <si>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</si>
  <si>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</si>
  <si>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</si>
  <si>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</si>
  <si>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</si>
  <si>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</si>
  <si>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</si>
  <si>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</si>
  <si>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</si>
  <si>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</si>
  <si>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</si>
  <si>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</si>
  <si>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</si>
  <si>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</si>
  <si>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</si>
  <si>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</si>
  <si>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</si>
  <si>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</si>
  <si>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</si>
  <si>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</si>
  <si>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</si>
  <si>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</si>
  <si>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</si>
  <si>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</si>
  <si>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</si>
  <si>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</si>
  <si>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</si>
  <si>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</si>
  <si>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</si>
  <si>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</si>
  <si>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</si>
  <si>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</si>
  <si>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</si>
  <si>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</si>
  <si>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</si>
  <si>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</si>
  <si>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</si>
  <si>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</si>
  <si>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</si>
  <si>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</si>
  <si>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</si>
  <si>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</si>
  <si>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</si>
  <si>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</si>
  <si>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</si>
  <si>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</si>
  <si>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</si>
  <si>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</si>
  <si>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</si>
  <si>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</si>
  <si>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</si>
  <si>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</si>
  <si>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</si>
  <si>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</si>
  <si>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</si>
  <si>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</si>
  <si>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</si>
  <si>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</si>
  <si>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</si>
  <si>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</si>
  <si>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</si>
  <si>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</si>
  <si>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</si>
  <si>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</si>
  <si>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</si>
  <si>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</si>
  <si>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</si>
  <si>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</si>
  <si>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</si>
  <si>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</si>
  <si>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</si>
  <si>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</si>
  <si>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</si>
  <si>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</si>
  <si>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</si>
  <si>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</si>
  <si>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</si>
  <si>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</si>
  <si>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</si>
  <si>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</si>
  <si>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</si>
  <si>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</si>
  <si>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</si>
  <si>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</si>
  <si>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</si>
  <si>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</si>
  <si>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</si>
  <si>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</si>
  <si>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</si>
  <si>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</si>
  <si>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</si>
  <si>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</si>
  <si>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</si>
  <si>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</si>
  <si>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</si>
  <si>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</si>
  <si>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</si>
  <si>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</si>
  <si>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</si>
  <si>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</si>
  <si>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</si>
  <si>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</si>
  <si>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</si>
  <si>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</si>
  <si>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</si>
  <si>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</si>
  <si>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</si>
  <si>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</si>
  <si>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</si>
  <si>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</si>
  <si>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</si>
  <si>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</si>
  <si>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</si>
  <si>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</si>
  <si>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</si>
  <si>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</si>
  <si>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</si>
  <si>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</si>
  <si>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</si>
  <si>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</si>
  <si>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</si>
  <si>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</si>
  <si>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</si>
  <si>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</si>
  <si>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</si>
  <si>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</si>
  <si>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</si>
  <si>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</si>
  <si>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</si>
  <si>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</si>
  <si>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</si>
  <si>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</si>
  <si>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</si>
  <si>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</si>
  <si>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</si>
  <si>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</si>
  <si>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</si>
  <si>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</si>
  <si>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</si>
  <si>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</si>
  <si>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</si>
  <si>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</si>
  <si>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</si>
  <si>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</si>
  <si>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</si>
  <si>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</si>
  <si>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</si>
  <si>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</si>
  <si>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</si>
  <si>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</si>
  <si>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</si>
  <si>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</si>
  <si>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</si>
  <si>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</si>
  <si>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</si>
  <si>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</si>
  <si>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</si>
  <si>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</si>
  <si>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</si>
  <si>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</si>
  <si>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</si>
  <si>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</si>
  <si>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</si>
  <si>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</si>
  <si>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</si>
  <si>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</si>
  <si>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</si>
  <si>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</si>
  <si>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</si>
  <si>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</si>
  <si>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</si>
  <si>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</si>
  <si>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</si>
  <si>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</si>
  <si>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</si>
  <si>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</si>
  <si>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</si>
  <si>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</si>
  <si>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</si>
  <si>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</si>
  <si>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</si>
  <si>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</si>
  <si>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</si>
  <si>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</si>
  <si>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</si>
  <si>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</si>
  <si>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</si>
  <si>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</si>
  <si>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</si>
  <si>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</si>
  <si>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</si>
  <si>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</si>
  <si>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</si>
  <si>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</si>
  <si>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</si>
  <si>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</si>
  <si>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</si>
  <si>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</si>
  <si>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</si>
  <si>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</si>
  <si>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</si>
  <si>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</si>
  <si>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</si>
  <si>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</si>
  <si>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</si>
  <si>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</si>
  <si>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</si>
  <si>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</si>
  <si>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</si>
  <si>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</si>
  <si>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</si>
  <si>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</si>
  <si>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</si>
  <si>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</si>
  <si>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</si>
  <si>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</si>
  <si>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</si>
  <si>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</si>
  <si>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</si>
  <si>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</si>
  <si>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</si>
  <si>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</si>
  <si>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</si>
  <si>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</si>
  <si>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</si>
  <si>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</si>
  <si>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</si>
  <si>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</si>
  <si>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</si>
  <si>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</si>
  <si>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</si>
  <si>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</si>
  <si>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</si>
  <si>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</si>
  <si>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</si>
  <si>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</si>
  <si>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</si>
  <si>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</si>
  <si>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</si>
  <si>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</si>
  <si>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</si>
  <si>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</si>
  <si>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</si>
  <si>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</si>
  <si>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</si>
  <si>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</si>
  <si>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</si>
  <si>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</si>
  <si>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</si>
  <si>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</si>
  <si>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</si>
  <si>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</si>
  <si>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</si>
  <si>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</si>
  <si>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</si>
  <si>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</si>
  <si>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</si>
  <si>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</si>
  <si>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</si>
  <si>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</si>
  <si>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</si>
  <si>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</si>
  <si>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</si>
  <si>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</si>
  <si>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</si>
  <si>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</si>
  <si>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</si>
  <si>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</si>
  <si>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</si>
  <si>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</si>
  <si>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</si>
  <si>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</si>
  <si>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</si>
  <si>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</si>
  <si>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</si>
  <si>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</si>
  <si>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</si>
  <si>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</si>
  <si>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</si>
  <si>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</si>
  <si>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</si>
  <si>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</si>
  <si>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</si>
  <si>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</si>
  <si>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</si>
  <si>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</si>
  <si>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</si>
  <si>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</si>
  <si>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</si>
  <si>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</si>
  <si>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</si>
  <si>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</si>
  <si>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</si>
  <si>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</si>
  <si>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</si>
  <si>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</si>
  <si>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</si>
  <si>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</si>
  <si>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</si>
  <si>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</si>
  <si>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</si>
  <si>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</si>
  <si>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</si>
  <si>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</si>
  <si>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</si>
  <si>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</si>
  <si>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</si>
  <si>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</si>
  <si>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</si>
  <si>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</si>
  <si>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</si>
  <si>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</si>
  <si>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</si>
  <si>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</si>
  <si>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</si>
  <si>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</si>
  <si>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</si>
  <si>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</si>
  <si>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</si>
  <si>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</si>
  <si>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</si>
  <si>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</si>
  <si>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</si>
  <si>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</si>
  <si>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</si>
  <si>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</si>
  <si>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</si>
  <si>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</si>
  <si>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</si>
  <si>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</si>
  <si>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</si>
  <si>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</si>
  <si>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</si>
  <si>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</si>
  <si>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</si>
  <si>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</si>
  <si>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</si>
  <si>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</si>
  <si>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</si>
  <si>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</si>
  <si>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</si>
  <si>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</si>
  <si>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</si>
  <si>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</si>
  <si>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</si>
  <si>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</si>
  <si>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</si>
  <si>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</si>
  <si>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</si>
  <si>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</si>
  <si>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</si>
  <si>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</si>
  <si>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</si>
  <si>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</si>
  <si>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</si>
  <si>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</si>
  <si>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</si>
  <si>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</si>
  <si>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</si>
  <si>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</si>
  <si>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</si>
  <si>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</si>
  <si>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</si>
  <si>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</si>
  <si>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</si>
  <si>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</si>
  <si>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</si>
  <si>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</si>
  <si>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</si>
  <si>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</si>
  <si>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</si>
  <si>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</si>
  <si>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</si>
  <si>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</si>
  <si>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</si>
  <si>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</si>
  <si>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</si>
  <si>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</si>
  <si>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</si>
  <si>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</si>
  <si>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</si>
  <si>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</si>
  <si>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</si>
  <si>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</si>
  <si>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</si>
  <si>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</si>
  <si>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</si>
  <si>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</si>
  <si>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</si>
  <si>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</si>
  <si>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</si>
  <si>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</si>
  <si>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</si>
  <si>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</si>
  <si>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</si>
  <si>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</si>
  <si>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</si>
  <si>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</si>
  <si>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</si>
  <si>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</si>
  <si>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</si>
  <si>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</si>
  <si>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</si>
  <si>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</si>
  <si>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</si>
  <si>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</si>
  <si>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</si>
  <si>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</si>
  <si>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</si>
  <si>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</si>
  <si>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</si>
  <si>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</si>
  <si>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</si>
  <si>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</si>
  <si>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</si>
  <si>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</si>
  <si>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</si>
  <si>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</si>
  <si>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</si>
  <si>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</si>
  <si>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</si>
  <si>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</si>
  <si>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</si>
  <si>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</si>
  <si>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</si>
  <si>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</si>
  <si>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</si>
  <si>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</si>
  <si>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</si>
  <si>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</si>
  <si>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</si>
  <si>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</si>
  <si>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</si>
  <si>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</si>
  <si>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</si>
  <si>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</si>
  <si>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</si>
  <si>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</si>
  <si>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</si>
  <si>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</si>
  <si>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</si>
  <si>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</si>
  <si>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</si>
  <si>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</si>
  <si>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</si>
  <si>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</si>
  <si>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</si>
  <si>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</si>
  <si>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</si>
  <si>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</si>
  <si>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</si>
  <si>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</si>
  <si>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</si>
  <si>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</si>
  <si>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</si>
  <si>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</si>
  <si>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</si>
  <si>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</si>
  <si>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</si>
  <si>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</si>
  <si>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</si>
  <si>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</si>
  <si>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</si>
  <si>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</si>
  <si>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</si>
  <si>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</si>
  <si>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</si>
  <si>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</si>
  <si>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</si>
  <si>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</si>
  <si>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</si>
  <si>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</si>
  <si>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</si>
  <si>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</si>
  <si>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</si>
  <si>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</si>
  <si>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</si>
  <si>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</si>
  <si>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</si>
  <si>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</si>
  <si>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</si>
  <si>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</si>
  <si>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</si>
  <si>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</si>
  <si>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</si>
  <si>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</si>
  <si>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</si>
  <si>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</si>
  <si>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</si>
  <si>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</si>
  <si>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</si>
  <si>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</si>
  <si>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</si>
  <si>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</si>
  <si>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</si>
  <si>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</si>
  <si>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</si>
  <si>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</si>
  <si>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</si>
  <si>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</si>
  <si>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</si>
  <si>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</si>
  <si>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</si>
  <si>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</si>
  <si>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</si>
  <si>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</si>
  <si>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</si>
  <si>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</si>
  <si>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</si>
  <si>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</si>
  <si>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</si>
  <si>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</si>
  <si>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</si>
  <si>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</si>
  <si>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</si>
  <si>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</si>
  <si>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</si>
  <si>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</si>
  <si>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</si>
  <si>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</si>
  <si>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</si>
  <si>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</si>
  <si>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</si>
  <si>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</si>
  <si>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</si>
  <si>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</si>
  <si>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</si>
  <si>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</si>
  <si>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</si>
  <si>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</si>
  <si>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</si>
  <si>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</si>
  <si>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</si>
  <si>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</si>
  <si>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</si>
  <si>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</si>
  <si>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</si>
  <si>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</si>
  <si>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</si>
  <si>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</si>
  <si>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</si>
  <si>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</si>
  <si>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</si>
  <si>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</si>
  <si>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</si>
  <si>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</si>
  <si>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</si>
  <si>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</si>
  <si>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</si>
  <si>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</si>
  <si>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</si>
  <si>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</si>
  <si>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</si>
  <si>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</si>
  <si>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</si>
  <si>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</si>
  <si>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</si>
  <si>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</si>
  <si>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</si>
  <si>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</si>
  <si>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</si>
  <si>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</si>
  <si>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</si>
  <si>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</si>
  <si>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</si>
  <si>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</si>
  <si>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</si>
  <si>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</si>
  <si>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</si>
  <si>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</si>
  <si>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</si>
  <si>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</si>
  <si>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</si>
  <si>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</si>
  <si>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</si>
  <si>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</si>
  <si>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</si>
  <si>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</si>
  <si>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</si>
  <si>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</si>
  <si>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</si>
  <si>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</si>
  <si>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</si>
  <si>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</si>
  <si>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</si>
  <si>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</si>
  <si>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</si>
  <si>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</si>
  <si>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</si>
  <si>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</si>
  <si>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</si>
  <si>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</si>
  <si>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</si>
  <si>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</si>
  <si>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</si>
  <si>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</si>
  <si>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</si>
  <si>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</si>
  <si>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</si>
  <si>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</si>
  <si>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</si>
  <si>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</si>
  <si>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</si>
  <si>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</si>
  <si>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</si>
  <si>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</si>
  <si>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</si>
  <si>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</si>
  <si>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</si>
  <si>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</si>
  <si>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</si>
  <si>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</si>
  <si>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</si>
  <si>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</si>
  <si>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</si>
  <si>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</si>
  <si>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</si>
  <si>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</si>
  <si>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</si>
  <si>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</si>
  <si>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</si>
  <si>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</si>
  <si>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</si>
  <si>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</si>
  <si>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</si>
  <si>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</si>
  <si>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</si>
  <si>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</si>
  <si>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</si>
  <si>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</si>
  <si>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</si>
  <si>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</si>
  <si>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</si>
  <si>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</si>
  <si>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</si>
  <si>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</si>
  <si>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</si>
  <si>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</si>
  <si>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</si>
  <si>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</si>
  <si>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</si>
  <si>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</si>
  <si>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</si>
  <si>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</si>
  <si>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</si>
  <si>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</si>
  <si>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</si>
  <si>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</si>
  <si>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</si>
  <si>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</si>
  <si>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</si>
  <si>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</si>
  <si>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</si>
  <si>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</si>
  <si>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</si>
  <si>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</si>
  <si>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</si>
  <si>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</si>
  <si>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</si>
  <si>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</si>
  <si>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</si>
  <si>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</si>
  <si>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</si>
  <si>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</si>
  <si>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</si>
  <si>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</si>
  <si>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</si>
  <si>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</si>
  <si>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</si>
  <si>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</si>
  <si>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</si>
  <si>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</si>
  <si>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</si>
  <si>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</si>
  <si>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</si>
  <si>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</si>
  <si>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</si>
  <si>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</si>
  <si>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</si>
  <si>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</si>
  <si>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</si>
  <si>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</si>
  <si>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</si>
  <si>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</si>
  <si>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</si>
  <si>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</si>
  <si>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</si>
  <si>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</si>
  <si>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</si>
  <si>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</si>
  <si>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</si>
  <si>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</si>
  <si>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</si>
  <si>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</si>
  <si>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</si>
  <si>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</si>
  <si>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</si>
  <si>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</si>
  <si>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</si>
  <si>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</si>
  <si>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</si>
  <si>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</si>
  <si>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</si>
  <si>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</si>
  <si>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</si>
  <si>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</si>
  <si>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</si>
  <si>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</si>
  <si>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</si>
  <si>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</si>
  <si>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</si>
  <si>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</si>
  <si>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</si>
  <si>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</si>
  <si>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</si>
  <si>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</si>
  <si>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</si>
  <si>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</si>
  <si>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</si>
  <si>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</si>
  <si>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</si>
  <si>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</si>
  <si>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</si>
  <si>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</si>
  <si>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</si>
  <si>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</si>
  <si>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</si>
  <si>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</si>
  <si>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</si>
  <si>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</si>
  <si>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</si>
  <si>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</si>
  <si>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</si>
  <si>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</si>
  <si>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</si>
  <si>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</si>
  <si>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</si>
  <si>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</si>
  <si>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</si>
  <si>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</si>
  <si>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</si>
  <si>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</si>
  <si>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</si>
  <si>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</si>
  <si>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</si>
  <si>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</si>
  <si>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</si>
  <si>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</si>
  <si>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</si>
  <si>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</si>
  <si>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</si>
  <si>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</si>
  <si>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</si>
  <si>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</si>
  <si>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</si>
  <si>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</si>
  <si>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</si>
  <si>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</si>
  <si>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</si>
  <si>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</si>
  <si>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</si>
  <si>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</si>
  <si>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</si>
  <si>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</si>
  <si>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</si>
  <si>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</si>
  <si>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</si>
  <si>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</si>
  <si>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</si>
  <si>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</si>
  <si>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</si>
  <si>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</si>
  <si>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</si>
  <si>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</si>
  <si>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</si>
  <si>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</si>
  <si>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</si>
  <si>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</si>
  <si>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</si>
  <si>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</si>
  <si>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</si>
  <si>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</si>
  <si>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</si>
  <si>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</si>
  <si>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</si>
  <si>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</si>
  <si>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</si>
  <si>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</si>
  <si>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</si>
  <si>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</si>
  <si>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</si>
  <si>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</si>
  <si>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</si>
  <si>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</si>
  <si>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</si>
  <si>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</si>
  <si>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</si>
  <si>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</si>
  <si>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</si>
  <si>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</si>
  <si>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</si>
  <si>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</si>
  <si>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</si>
  <si>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</si>
  <si>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</si>
  <si>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</si>
  <si>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</si>
  <si>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</si>
  <si>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</si>
  <si>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</si>
  <si>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</si>
  <si>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</si>
  <si>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</si>
  <si>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</si>
  <si>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</si>
  <si>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</si>
  <si>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</si>
  <si>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</si>
  <si>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</si>
  <si>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</si>
  <si>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</si>
  <si>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</si>
  <si>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</si>
  <si>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</si>
  <si>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</si>
  <si>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</si>
  <si>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</si>
  <si>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</si>
  <si>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</si>
  <si>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</si>
  <si>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</si>
  <si>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</si>
  <si>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</si>
  <si>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</si>
  <si>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</si>
  <si>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</si>
  <si>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</si>
  <si>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</si>
  <si>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</si>
  <si>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</si>
  <si>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</si>
  <si>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</si>
  <si>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</si>
  <si>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</si>
  <si>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</si>
  <si>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</si>
  <si>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</si>
  <si>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</si>
  <si>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</si>
  <si>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</si>
  <si>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</si>
  <si>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</si>
  <si>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</si>
  <si>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</si>
  <si>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</si>
  <si>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</si>
  <si>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</si>
  <si>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</si>
  <si>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</si>
  <si>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</si>
  <si>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</si>
  <si>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</si>
  <si>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</si>
  <si>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</si>
  <si>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</si>
  <si>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</si>
  <si>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</si>
  <si>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</si>
  <si>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</si>
  <si>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</si>
  <si>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</si>
  <si>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</si>
  <si>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</si>
  <si>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</si>
  <si>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</si>
  <si>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</si>
  <si>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</si>
  <si>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</si>
  <si>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</si>
  <si>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</si>
  <si>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</si>
  <si>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</si>
  <si>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</si>
  <si>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</si>
  <si>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</si>
  <si>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</si>
  <si>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</si>
  <si>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</si>
  <si>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</si>
  <si>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</si>
  <si>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</si>
  <si>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</si>
  <si>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</si>
  <si>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</si>
  <si>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</si>
  <si>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</si>
  <si>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</si>
  <si>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</si>
  <si>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</si>
  <si>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</si>
  <si>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</si>
  <si>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</si>
  <si>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</si>
  <si>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</si>
  <si>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</si>
  <si>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</si>
  <si>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</si>
  <si>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</si>
  <si>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</si>
  <si>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</si>
  <si>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</si>
  <si>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</si>
  <si>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</si>
  <si>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</si>
  <si>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</si>
  <si>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</si>
  <si>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</si>
  <si>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</si>
  <si>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</si>
  <si>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</si>
  <si>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</si>
  <si>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</si>
  <si>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</si>
  <si>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</si>
  <si>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</si>
  <si>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</si>
  <si>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</si>
  <si>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</si>
  <si>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</si>
  <si>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</si>
  <si>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</si>
  <si>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</si>
  <si>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</si>
  <si>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</si>
  <si>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</si>
  <si>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</si>
  <si>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</si>
  <si>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</si>
  <si>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</si>
  <si>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</si>
  <si>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</si>
  <si>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</si>
  <si>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</si>
  <si>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</si>
  <si>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</si>
  <si>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</si>
  <si>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</si>
  <si>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</si>
  <si>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</si>
  <si>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</si>
  <si>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</si>
  <si>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</si>
  <si>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</si>
  <si>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</si>
  <si>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</si>
  <si>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</si>
  <si>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</si>
  <si>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</si>
  <si>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</si>
  <si>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</si>
  <si>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</si>
  <si>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</si>
  <si>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</si>
  <si>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</si>
  <si>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</si>
  <si>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</si>
  <si>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</si>
  <si>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</si>
  <si>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</si>
  <si>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</si>
  <si>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</si>
  <si>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</si>
  <si>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</si>
  <si>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</si>
  <si>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</si>
  <si>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</si>
  <si>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</si>
  <si>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</si>
  <si>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</si>
  <si>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</si>
  <si>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</si>
  <si>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</si>
  <si>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</si>
  <si>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</si>
  <si>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</si>
  <si>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</si>
  <si>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</si>
  <si>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</si>
  <si>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</si>
  <si>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</si>
  <si>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</si>
  <si>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</si>
  <si>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</si>
  <si>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</si>
  <si>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</si>
  <si>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</si>
  <si>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</si>
  <si>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</si>
  <si>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</si>
  <si>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</si>
  <si>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</si>
  <si>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</si>
  <si>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</si>
  <si>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</si>
  <si>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</si>
  <si>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</si>
  <si>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</si>
  <si>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</si>
  <si>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</si>
  <si>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</si>
  <si>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</si>
  <si>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</si>
  <si>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</si>
  <si>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</si>
  <si>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</si>
  <si>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</si>
  <si>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</si>
  <si>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</si>
  <si>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</si>
  <si>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</si>
  <si>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</si>
  <si>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</si>
  <si>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</si>
  <si>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</si>
  <si>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</si>
  <si>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</si>
  <si>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</si>
  <si>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</si>
  <si>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</si>
  <si>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</si>
  <si>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</si>
  <si>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</si>
  <si>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</si>
  <si>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</si>
  <si>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</si>
  <si>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</si>
  <si>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</si>
  <si>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</si>
  <si>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</si>
  <si>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</si>
  <si>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</si>
  <si>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</si>
  <si>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</si>
  <si>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</si>
  <si>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</si>
  <si>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</si>
  <si>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</si>
  <si>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</si>
  <si>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</si>
  <si>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</si>
  <si>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</si>
  <si>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</si>
  <si>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</si>
  <si>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</si>
  <si>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</si>
  <si>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</si>
  <si>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</si>
  <si>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</si>
  <si>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</si>
  <si>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</si>
  <si>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</si>
  <si>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</si>
  <si>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</si>
  <si>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</si>
  <si>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</si>
  <si>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</si>
  <si>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</si>
  <si>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</si>
  <si>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</si>
  <si>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</si>
  <si>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</si>
  <si>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</si>
  <si>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</si>
  <si>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</si>
  <si>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</si>
  <si>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</si>
  <si>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</si>
  <si>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</si>
  <si>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</si>
  <si>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</si>
  <si>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</si>
  <si>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</si>
  <si>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</si>
  <si>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</si>
  <si>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</si>
  <si>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</si>
  <si>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</si>
  <si>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</si>
  <si>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</si>
  <si>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</si>
  <si>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</si>
  <si>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</si>
  <si>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</si>
  <si>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</si>
  <si>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</si>
  <si>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</si>
  <si>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</si>
  <si>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</si>
  <si>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</si>
  <si>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</si>
  <si>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</si>
  <si>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</si>
  <si>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</si>
  <si>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</si>
  <si>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</si>
  <si>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</si>
  <si>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</si>
  <si>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</si>
  <si>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</si>
  <si>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</si>
  <si>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</si>
  <si>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</si>
  <si>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</si>
  <si>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</si>
  <si>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</si>
  <si>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</si>
  <si>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</si>
  <si>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</si>
  <si>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</si>
  <si>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</si>
  <si>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</si>
  <si>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</si>
  <si>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</si>
  <si>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</si>
  <si>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</si>
  <si>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</si>
  <si>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</si>
  <si>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</si>
  <si>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</si>
  <si>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</si>
  <si>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</si>
  <si>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</si>
  <si>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</si>
  <si>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</si>
  <si>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</si>
  <si>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</si>
  <si>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</si>
  <si>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</si>
  <si>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</si>
  <si>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</si>
  <si>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</si>
  <si>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</si>
  <si>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</si>
  <si>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</si>
  <si>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</si>
  <si>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</si>
  <si>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</si>
  <si>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</si>
  <si>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</si>
  <si>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</si>
  <si>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</si>
  <si>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</si>
  <si>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</si>
  <si>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</si>
  <si>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</si>
  <si>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</si>
  <si>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</si>
  <si>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</si>
  <si>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</si>
  <si>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</si>
  <si>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</si>
  <si>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</si>
  <si>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</si>
  <si>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</si>
  <si>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</si>
  <si>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</si>
  <si>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</si>
  <si>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</si>
  <si>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</si>
  <si>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</si>
  <si>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</si>
  <si>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</si>
  <si>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</si>
  <si>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</si>
  <si>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</si>
  <si>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</si>
  <si>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</si>
  <si>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</si>
  <si>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</si>
  <si>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</si>
  <si>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</si>
  <si>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</si>
  <si>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</si>
  <si>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</si>
  <si>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</si>
  <si>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</si>
  <si>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</si>
  <si>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</si>
  <si>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</si>
  <si>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</si>
  <si>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</si>
  <si>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</si>
  <si>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</si>
  <si>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</si>
  <si>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</si>
  <si>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</si>
  <si>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</si>
  <si>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</si>
  <si>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</si>
  <si>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</si>
  <si>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</si>
  <si>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</si>
  <si>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</si>
  <si>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</si>
  <si>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</si>
  <si>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</si>
  <si>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</si>
  <si>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</si>
  <si>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</si>
  <si>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</si>
  <si>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</si>
  <si>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</si>
  <si>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</si>
  <si>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</si>
  <si>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</si>
  <si>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</si>
  <si>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</si>
  <si>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</si>
  <si>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</si>
  <si>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</si>
  <si>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</si>
  <si>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</si>
  <si>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</si>
  <si>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</si>
  <si>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</si>
  <si>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</si>
  <si>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</si>
  <si>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</si>
  <si>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</si>
  <si>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</si>
  <si>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</si>
  <si>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</si>
  <si>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</si>
  <si>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</si>
  <si>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</si>
  <si>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</si>
  <si>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</si>
  <si>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</si>
  <si>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</si>
  <si>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</si>
  <si>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</si>
  <si>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</si>
  <si>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</si>
  <si>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</si>
  <si>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</si>
  <si>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</si>
  <si>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</si>
  <si>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</si>
  <si>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</si>
  <si>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</si>
  <si>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</si>
  <si>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</si>
  <si>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</si>
  <si>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</si>
  <si>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</si>
  <si>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</si>
  <si>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</si>
  <si>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</si>
  <si>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</si>
  <si>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</si>
  <si>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</si>
  <si>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</si>
  <si>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</si>
  <si>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</si>
  <si>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</si>
  <si>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</si>
  <si>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</si>
  <si>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</si>
  <si>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</si>
  <si>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</si>
  <si>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</si>
  <si>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</si>
  <si>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</si>
  <si>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</si>
  <si>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</si>
  <si>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</si>
  <si>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</si>
  <si>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</si>
  <si>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</si>
  <si>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</si>
  <si>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</si>
  <si>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</si>
  <si>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</si>
  <si>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</si>
  <si>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</si>
  <si>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</si>
  <si>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</si>
  <si>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</si>
  <si>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</si>
  <si>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</si>
  <si>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</si>
  <si>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</si>
  <si>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</si>
  <si>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</si>
  <si>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</si>
  <si>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</si>
  <si>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</si>
  <si>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</si>
  <si>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</si>
  <si>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</si>
  <si>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</si>
  <si>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</si>
  <si>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</si>
  <si>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</si>
  <si>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</si>
  <si>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</si>
  <si>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</si>
  <si>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</si>
  <si>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</si>
  <si>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</si>
  <si>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</si>
  <si>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</si>
  <si>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</si>
  <si>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</si>
  <si>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</si>
  <si>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</si>
  <si>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</si>
  <si>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</si>
  <si>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</si>
  <si>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</si>
  <si>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</si>
  <si>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</si>
  <si>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</si>
  <si>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</si>
  <si>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</si>
  <si>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</si>
  <si>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</si>
  <si>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</si>
  <si>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</si>
  <si>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</si>
  <si>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</si>
  <si>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</si>
  <si>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</si>
  <si>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</si>
  <si>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</si>
  <si>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</si>
  <si>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</si>
  <si>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</si>
  <si>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</si>
  <si>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</si>
  <si>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</si>
  <si>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</si>
  <si>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</si>
  <si>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</si>
  <si>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</si>
  <si>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</si>
  <si>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</si>
  <si>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</si>
  <si>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</si>
  <si>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</si>
  <si>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</si>
  <si>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</si>
  <si>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</si>
  <si>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</si>
  <si>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</si>
  <si>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</si>
  <si>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</si>
  <si>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</si>
  <si>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</si>
  <si>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</si>
  <si>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</si>
  <si>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</si>
  <si>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</si>
  <si>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</si>
  <si>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</si>
  <si>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</si>
  <si>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</si>
  <si>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</si>
  <si>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</si>
  <si>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</si>
  <si>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</si>
  <si>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</si>
  <si>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</si>
  <si>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</si>
  <si>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</si>
  <si>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</si>
  <si>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</si>
  <si>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</si>
  <si>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</si>
  <si>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</si>
  <si>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</si>
  <si>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</si>
  <si>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</si>
  <si>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</si>
  <si>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</si>
  <si>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</si>
  <si>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</si>
  <si>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</si>
  <si>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</si>
  <si>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</si>
  <si>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</si>
  <si>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</si>
  <si>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</si>
  <si>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</si>
  <si>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</si>
  <si>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</si>
  <si>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</si>
  <si>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</si>
  <si>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</si>
  <si>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</si>
  <si>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</si>
  <si>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</si>
  <si>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</si>
  <si>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</si>
  <si>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</si>
  <si>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</si>
  <si>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</si>
  <si>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</si>
  <si>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</si>
  <si>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</si>
  <si>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</si>
  <si>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</si>
  <si>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</si>
  <si>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</si>
  <si>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</si>
  <si>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</si>
  <si>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</si>
  <si>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</si>
  <si>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</si>
  <si>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</si>
  <si>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</si>
  <si>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</si>
  <si>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</si>
  <si>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</si>
  <si>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</si>
  <si>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</si>
  <si>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</si>
  <si>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</si>
  <si>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</si>
  <si>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</si>
  <si>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</si>
  <si>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</si>
  <si>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</si>
  <si>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</si>
  <si>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</si>
  <si>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</si>
  <si>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</si>
  <si>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</si>
  <si>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</si>
  <si>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</si>
  <si>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</si>
  <si>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</si>
  <si>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</si>
  <si>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</si>
  <si>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</si>
  <si>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</si>
  <si>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</si>
  <si>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</si>
  <si>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</si>
  <si>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</si>
  <si>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</si>
  <si>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</si>
  <si>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</si>
  <si>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</si>
  <si>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</si>
  <si>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</si>
  <si>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</si>
  <si>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</si>
  <si>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</si>
  <si>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</si>
  <si>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</si>
  <si>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</si>
  <si>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</si>
  <si>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</si>
  <si>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</si>
  <si>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</si>
  <si>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</si>
  <si>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</si>
  <si>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</si>
  <si>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</si>
  <si>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</si>
  <si>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</si>
  <si>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</si>
  <si>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</si>
  <si>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</si>
  <si>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</si>
  <si>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</si>
  <si>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</si>
  <si>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</si>
  <si>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</si>
  <si>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</si>
  <si>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</si>
  <si>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</si>
  <si>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</si>
  <si>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</si>
  <si>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</si>
  <si>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</si>
  <si>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</si>
  <si>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</si>
  <si>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</si>
  <si>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</si>
  <si>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</si>
  <si>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</si>
  <si>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</si>
  <si>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</si>
  <si>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</si>
  <si>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</si>
  <si>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</si>
  <si>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</si>
  <si>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</si>
  <si>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</si>
  <si>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</si>
  <si>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</si>
  <si>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</si>
  <si>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</si>
  <si>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</si>
  <si>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</si>
  <si>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</si>
  <si>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</si>
  <si>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</si>
  <si>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</si>
  <si>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</si>
  <si>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</si>
  <si>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</si>
  <si>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</si>
  <si>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</si>
  <si>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</si>
  <si>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</si>
  <si>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</si>
  <si>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</si>
  <si>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</si>
  <si>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</si>
  <si>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</si>
  <si>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</si>
  <si>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</si>
  <si>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</si>
  <si>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</si>
  <si>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</si>
  <si>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</si>
  <si>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</si>
  <si>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</si>
  <si>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</si>
  <si>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</si>
  <si>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</si>
  <si>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</si>
  <si>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</si>
  <si>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</si>
  <si>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</si>
  <si>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</si>
  <si>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</si>
  <si>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</si>
  <si>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</si>
  <si>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</si>
  <si>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</si>
  <si>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</si>
  <si>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</si>
  <si>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</si>
  <si>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</si>
  <si>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</si>
  <si>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</si>
  <si>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</si>
  <si>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</si>
  <si>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</si>
  <si>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</si>
  <si>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</si>
  <si>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</si>
  <si>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</si>
  <si>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</si>
  <si>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</si>
  <si>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</si>
  <si>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</si>
  <si>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</si>
  <si>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</si>
  <si>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</si>
  <si>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</si>
  <si>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</si>
  <si>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</si>
  <si>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</si>
  <si>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</si>
  <si>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</si>
  <si>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</si>
  <si>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</si>
  <si>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</si>
  <si>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</si>
  <si>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</si>
  <si>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</si>
  <si>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</si>
  <si>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</si>
  <si>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</si>
  <si>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</si>
  <si>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</si>
  <si>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</si>
  <si>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</si>
  <si>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</si>
  <si>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</si>
  <si>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</si>
  <si>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</si>
  <si>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</si>
  <si>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</si>
  <si>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</si>
  <si>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</si>
  <si>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</si>
  <si>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</si>
  <si>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</si>
  <si>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</si>
  <si>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</si>
  <si>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</si>
  <si>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</si>
  <si>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</si>
  <si>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</si>
  <si>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</si>
  <si>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</si>
  <si>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</si>
  <si>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</si>
  <si>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</si>
  <si>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</si>
  <si>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</si>
  <si>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</si>
  <si>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</si>
  <si>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</si>
  <si>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</si>
  <si>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</si>
  <si>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</si>
  <si>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</si>
  <si>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</si>
  <si>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</si>
  <si>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</si>
  <si>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</si>
  <si>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</si>
  <si>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</si>
  <si>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</si>
  <si>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</si>
  <si>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</si>
  <si>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</si>
  <si>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</si>
  <si>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</si>
  <si>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</si>
  <si>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</si>
  <si>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</si>
  <si>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</si>
  <si>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</si>
  <si>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</si>
  <si>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</si>
  <si>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</si>
  <si>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</si>
  <si>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</si>
  <si>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</si>
  <si>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</si>
  <si>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</si>
  <si>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</si>
  <si>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</si>
  <si>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</si>
  <si>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</si>
  <si>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</si>
  <si>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</si>
  <si>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</si>
  <si>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</si>
  <si>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</si>
  <si>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</si>
  <si>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</si>
  <si>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</si>
  <si>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</si>
  <si>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</si>
  <si>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</si>
  <si>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</si>
  <si>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</si>
  <si>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</si>
  <si>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</si>
  <si>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</si>
  <si>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</si>
  <si>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</si>
  <si>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</si>
  <si>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</si>
  <si>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</si>
  <si>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</si>
  <si>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</si>
  <si>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</si>
  <si>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</si>
  <si>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</si>
  <si>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</si>
  <si>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</si>
  <si>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</si>
  <si>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</si>
  <si>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</si>
  <si>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</si>
  <si>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</si>
  <si>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</si>
  <si>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</si>
  <si>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</si>
  <si>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</si>
  <si>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</si>
  <si>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</si>
  <si>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</si>
  <si>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</si>
  <si>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</si>
  <si>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</si>
  <si>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</si>
  <si>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</si>
  <si>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</si>
  <si>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</si>
  <si>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</si>
  <si>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</si>
  <si>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</si>
  <si>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</si>
  <si>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</si>
  <si>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</si>
  <si>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</si>
  <si>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</si>
  <si>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</si>
  <si>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</si>
  <si>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</si>
  <si>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</si>
  <si>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</si>
  <si>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</si>
  <si>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</si>
  <si>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</si>
  <si>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</si>
  <si>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</si>
  <si>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</si>
  <si>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</si>
  <si>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</si>
  <si>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</si>
  <si>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</si>
  <si>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</si>
  <si>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</si>
  <si>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</si>
  <si>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</si>
  <si>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</si>
  <si>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</si>
  <si>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</si>
  <si>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</si>
  <si>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</si>
  <si>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</si>
  <si>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</si>
  <si>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</si>
  <si>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</si>
  <si>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</si>
  <si>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</si>
  <si>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</si>
  <si>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</si>
  <si>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</si>
  <si>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</si>
  <si>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</si>
  <si>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</si>
  <si>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</si>
  <si>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</si>
  <si>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</si>
  <si>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</si>
  <si>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</si>
  <si>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</si>
  <si>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</si>
  <si>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</si>
  <si>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</si>
  <si>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</si>
  <si>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</si>
  <si>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</si>
  <si>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</si>
  <si>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</si>
  <si>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</si>
  <si>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</si>
  <si>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</si>
  <si>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</si>
  <si>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</si>
  <si>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</si>
  <si>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</si>
  <si>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</si>
  <si>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</si>
  <si>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</si>
  <si>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</si>
  <si>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</si>
  <si>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</si>
  <si>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</si>
  <si>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</si>
  <si>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</si>
  <si>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</si>
  <si>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</si>
  <si>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</si>
  <si>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</si>
  <si>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</si>
  <si>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</si>
  <si>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</si>
  <si>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</si>
  <si>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</si>
  <si>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</si>
  <si>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</si>
  <si>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</si>
  <si>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</si>
  <si>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</si>
  <si>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</si>
  <si>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</si>
  <si>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</si>
  <si>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</si>
  <si>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</si>
  <si>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</si>
  <si>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</si>
  <si>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</si>
  <si>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</si>
  <si>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</si>
  <si>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</si>
  <si>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</si>
  <si>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</si>
  <si>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</si>
  <si>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</si>
  <si>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</si>
  <si>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</si>
  <si>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</si>
  <si>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</si>
  <si>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</si>
  <si>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</si>
  <si>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</si>
  <si>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</si>
  <si>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</si>
  <si>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</si>
  <si>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</si>
  <si>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</si>
  <si>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</si>
  <si>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</si>
  <si>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</si>
  <si>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</si>
  <si>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</si>
  <si>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</si>
  <si>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</si>
  <si>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</si>
  <si>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</si>
  <si>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</si>
  <si>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</si>
  <si>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</si>
  <si>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</si>
  <si>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</si>
  <si>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</si>
  <si>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</si>
  <si>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</si>
  <si>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</si>
  <si>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</si>
  <si>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</si>
  <si>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</si>
  <si>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</si>
  <si>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</si>
  <si>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</si>
  <si>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</si>
  <si>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</si>
  <si>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</si>
  <si>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</si>
  <si>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</si>
  <si>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</si>
  <si>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</si>
  <si>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</si>
  <si>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</si>
  <si>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</si>
  <si>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</si>
  <si>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</si>
  <si>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</si>
  <si>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</si>
  <si>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</si>
  <si>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</si>
  <si>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</si>
  <si>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</si>
  <si>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</si>
  <si>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</si>
  <si>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</si>
  <si>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</si>
  <si>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</si>
  <si>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</si>
  <si>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</si>
  <si>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</si>
  <si>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</si>
  <si>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</si>
  <si>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</si>
  <si>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</si>
  <si>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</si>
  <si>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</si>
  <si>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</si>
  <si>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</si>
  <si>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</si>
  <si>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</si>
  <si>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</si>
  <si>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</si>
  <si>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</si>
  <si>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</si>
  <si>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</si>
  <si>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</si>
  <si>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</si>
  <si>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</si>
  <si>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</si>
  <si>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</si>
  <si>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</si>
  <si>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</si>
  <si>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</si>
  <si>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</si>
  <si>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</si>
  <si>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</si>
  <si>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</si>
  <si>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</si>
  <si>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</si>
  <si>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</si>
  <si>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</si>
  <si>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</si>
  <si>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</si>
  <si>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</si>
  <si>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</si>
  <si>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</si>
  <si>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</si>
  <si>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</si>
  <si>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</si>
  <si>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</si>
  <si>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</si>
  <si>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</si>
  <si>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</si>
  <si>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</si>
  <si>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</si>
  <si>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</si>
  <si>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</si>
  <si>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</si>
  <si>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</si>
  <si>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</si>
  <si>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</si>
  <si>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</si>
  <si>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</si>
  <si>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</si>
  <si>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</si>
  <si>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</si>
  <si>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</si>
  <si>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</si>
  <si>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</si>
  <si>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</si>
  <si>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</si>
  <si>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</si>
  <si>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</si>
  <si>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</si>
  <si>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</si>
  <si>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</si>
  <si>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</si>
  <si>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</si>
  <si>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</si>
  <si>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</si>
  <si>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</si>
  <si>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</si>
  <si>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</si>
  <si>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</si>
  <si>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</si>
  <si>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</si>
  <si>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</si>
  <si>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</si>
  <si>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</si>
  <si>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</si>
  <si>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</si>
  <si>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</si>
  <si>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</si>
  <si>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</si>
  <si>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</si>
  <si>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</si>
  <si>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</si>
  <si>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</si>
  <si>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</si>
  <si>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</si>
  <si>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</si>
  <si>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</si>
  <si>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</si>
  <si>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</si>
  <si>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</si>
  <si>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</si>
  <si>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</si>
  <si>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</si>
  <si>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</si>
  <si>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</si>
  <si>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</si>
  <si>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</si>
  <si>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</si>
  <si>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</si>
  <si>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</si>
  <si>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</si>
  <si>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</si>
  <si>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</si>
  <si>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</si>
  <si>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</si>
  <si>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</si>
  <si>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</si>
  <si>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</si>
  <si>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</si>
  <si>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</si>
  <si>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</si>
  <si>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</si>
  <si>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</si>
  <si>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</si>
  <si>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</si>
  <si>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</si>
  <si>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</si>
  <si>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</si>
  <si>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</si>
  <si>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</si>
  <si>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</si>
  <si>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</si>
  <si>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</si>
  <si>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</si>
  <si>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</si>
  <si>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</si>
  <si>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</si>
  <si>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</si>
  <si>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</si>
  <si>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</si>
  <si>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</si>
  <si>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</si>
  <si>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</si>
  <si>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</si>
  <si>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</si>
  <si>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</si>
  <si>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</si>
  <si>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</si>
  <si>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</si>
  <si>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</si>
  <si>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</si>
  <si>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</si>
  <si>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</si>
  <si>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</si>
  <si>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</si>
  <si>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</si>
  <si>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</si>
  <si>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</si>
  <si>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</si>
  <si>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</si>
  <si>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</si>
  <si>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</si>
  <si>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</si>
  <si>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</si>
  <si>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</si>
  <si>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</si>
  <si>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</si>
  <si>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</si>
  <si>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</si>
  <si>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</si>
  <si>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</si>
  <si>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</si>
  <si>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</si>
  <si>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</si>
  <si>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</si>
  <si>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</si>
  <si>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</si>
  <si>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</si>
  <si>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</si>
  <si>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</si>
  <si>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</si>
  <si>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</si>
  <si>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</si>
  <si>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</si>
  <si>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</si>
  <si>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</si>
  <si>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</si>
  <si>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</si>
  <si>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</si>
  <si>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</si>
  <si>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</si>
  <si>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</si>
  <si>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</si>
  <si>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</si>
  <si>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</si>
  <si>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</si>
  <si>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</si>
  <si>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</si>
  <si>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</si>
  <si>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</si>
  <si>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</si>
  <si>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</si>
  <si>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</si>
  <si>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</si>
  <si>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</si>
  <si>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</si>
  <si>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</si>
  <si>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</si>
  <si>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</si>
  <si>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</si>
  <si>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</si>
  <si>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</si>
  <si>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</si>
  <si>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</si>
  <si>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</si>
  <si>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</si>
  <si>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</si>
  <si>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</si>
  <si>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</si>
  <si>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</si>
  <si>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</si>
  <si>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</si>
  <si>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</si>
  <si>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</si>
  <si>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</si>
  <si>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</si>
  <si>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</si>
  <si>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</si>
  <si>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</si>
  <si>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</si>
  <si>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</si>
  <si>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</si>
  <si>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</si>
  <si>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</si>
  <si>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</si>
  <si>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</si>
  <si>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</si>
  <si>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</si>
  <si>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</si>
  <si>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</si>
  <si>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</si>
  <si>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</si>
  <si>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</si>
  <si>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</si>
  <si>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</si>
  <si>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</si>
  <si>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</si>
  <si>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</si>
  <si>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</si>
  <si>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</si>
  <si>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</si>
  <si>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</si>
  <si>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</si>
  <si>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</si>
  <si>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</si>
  <si>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</si>
  <si>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</si>
  <si>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</si>
  <si>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</si>
  <si>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</si>
  <si>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</si>
  <si>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</si>
  <si>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</si>
  <si>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</si>
  <si>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</si>
  <si>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</si>
  <si>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</si>
  <si>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</si>
  <si>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</si>
  <si>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</si>
  <si>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</si>
  <si>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</si>
  <si>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</si>
  <si>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</si>
  <si>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</si>
  <si>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</si>
  <si>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</si>
  <si>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</si>
  <si>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</si>
  <si>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</si>
  <si>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</si>
  <si>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</si>
  <si>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</si>
  <si>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</si>
  <si>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</si>
  <si>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</si>
  <si>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</si>
  <si>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</si>
  <si>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</si>
  <si>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</si>
  <si>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</si>
  <si>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</si>
  <si>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</si>
  <si>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</si>
  <si>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</si>
  <si>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</si>
  <si>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</si>
  <si>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</si>
  <si>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</si>
  <si>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</si>
  <si>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</si>
  <si>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</si>
  <si>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</si>
  <si>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</si>
  <si>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</si>
  <si>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</si>
  <si>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</si>
  <si>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</si>
  <si>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</si>
  <si>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</si>
  <si>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</si>
  <si>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</si>
  <si>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</si>
  <si>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</si>
  <si>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</si>
  <si>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</si>
  <si>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</si>
  <si>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</si>
  <si>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</si>
  <si>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</si>
  <si>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</si>
  <si>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</si>
  <si>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</si>
  <si>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</si>
  <si>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</si>
  <si>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</si>
  <si>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</si>
  <si>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</si>
  <si>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</si>
  <si>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</si>
  <si>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</si>
  <si>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</si>
  <si>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</si>
  <si>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</si>
  <si>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</si>
  <si>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</si>
  <si>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</si>
  <si>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</si>
  <si>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</si>
  <si>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</si>
  <si>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</si>
  <si>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</si>
  <si>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</si>
  <si>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</si>
  <si>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</si>
  <si>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</si>
  <si>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</si>
  <si>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</si>
  <si>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</si>
  <si>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</si>
  <si>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</si>
  <si>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</si>
  <si>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</si>
  <si>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</si>
  <si>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</si>
  <si>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</si>
  <si>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</si>
  <si>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</si>
  <si>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</si>
  <si>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</si>
  <si>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</si>
  <si>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</si>
  <si>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</si>
  <si>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</si>
  <si>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</si>
  <si>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</si>
  <si>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</si>
  <si>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</si>
  <si>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</si>
  <si>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</si>
  <si>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</si>
  <si>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</si>
  <si>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</si>
  <si>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</si>
  <si>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</si>
  <si>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</si>
  <si>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</si>
  <si>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</si>
  <si>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</si>
  <si>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</si>
  <si>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</si>
  <si>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</si>
  <si>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</si>
  <si>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</si>
  <si>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</si>
  <si>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</si>
  <si>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</si>
  <si>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</si>
  <si>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</si>
  <si>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</si>
  <si>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</si>
  <si>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</si>
  <si>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</si>
  <si>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</si>
  <si>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</si>
  <si>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</si>
  <si>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</si>
  <si>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</si>
  <si>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</si>
  <si>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</si>
  <si>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</si>
  <si>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</si>
  <si>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</si>
  <si>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</si>
  <si>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</si>
  <si>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</si>
  <si>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</si>
  <si>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</si>
  <si>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</si>
  <si>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</si>
  <si>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</si>
  <si>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</si>
  <si>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</si>
  <si>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</si>
  <si>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</si>
  <si>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</si>
  <si>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</si>
  <si>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</si>
  <si>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</si>
  <si>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</si>
  <si>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</si>
  <si>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</si>
  <si>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</si>
  <si>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</si>
  <si>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</si>
  <si>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</si>
  <si>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</si>
  <si>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</si>
  <si>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</si>
  <si>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</si>
  <si>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</si>
  <si>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</si>
  <si>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</si>
  <si>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</si>
  <si>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</si>
  <si>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</si>
  <si>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</si>
  <si>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</si>
  <si>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</si>
  <si>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</si>
  <si>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</si>
  <si>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</si>
  <si>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</si>
  <si>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</si>
  <si>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</si>
  <si>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</si>
  <si>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</si>
  <si>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</si>
  <si>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</si>
  <si>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</si>
  <si>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</si>
  <si>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</si>
  <si>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</si>
  <si>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</si>
  <si>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</si>
  <si>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</si>
  <si>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</si>
  <si>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</si>
  <si>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</si>
  <si>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</si>
  <si>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</si>
  <si>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</si>
  <si>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</si>
  <si>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</si>
  <si>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</si>
  <si>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</si>
  <si>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</si>
  <si>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</si>
  <si>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</si>
  <si>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</si>
  <si>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</si>
  <si>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</si>
  <si>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</si>
  <si>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</si>
  <si>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</si>
  <si>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</si>
  <si>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</si>
  <si>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</si>
  <si>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</si>
  <si>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</si>
  <si>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</si>
  <si>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</si>
  <si>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</si>
  <si>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</si>
  <si>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</si>
  <si>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</si>
  <si>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</si>
  <si>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</si>
  <si>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</si>
  <si>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</si>
  <si>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</si>
  <si>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</si>
  <si>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</si>
  <si>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</si>
  <si>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</si>
  <si>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</si>
  <si>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</si>
  <si>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</si>
  <si>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</si>
  <si>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</si>
  <si>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</si>
  <si>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</si>
  <si>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</si>
  <si>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</si>
  <si>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</si>
  <si>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</si>
  <si>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</si>
  <si>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</si>
  <si>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</si>
  <si>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</si>
  <si>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</si>
  <si>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</si>
  <si>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</si>
  <si>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</si>
  <si>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</si>
  <si>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</si>
  <si>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</si>
  <si>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</si>
  <si>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</si>
  <si>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</si>
  <si>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</si>
  <si>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</si>
  <si>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</si>
  <si>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</si>
  <si>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</si>
  <si>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</si>
  <si>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</si>
  <si>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</si>
  <si>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</si>
  <si>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</si>
  <si>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</si>
  <si>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</si>
  <si>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</si>
  <si>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</si>
  <si>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</si>
  <si>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</si>
  <si>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</si>
  <si>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</si>
  <si>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</si>
  <si>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</si>
  <si>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</si>
  <si>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</si>
  <si>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</si>
  <si>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</si>
  <si>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</si>
  <si>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</si>
  <si>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</si>
  <si>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</si>
  <si>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</si>
  <si>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</si>
  <si>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</si>
  <si>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</si>
  <si>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</si>
  <si>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</si>
  <si>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</si>
  <si>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</si>
  <si>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</si>
  <si>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</si>
  <si>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</si>
  <si>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</si>
  <si>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</si>
  <si>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</si>
  <si>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</si>
  <si>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</si>
  <si>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</si>
  <si>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</si>
  <si>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</si>
  <si>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</si>
  <si>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</si>
  <si>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</si>
  <si>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</si>
  <si>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</si>
  <si>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</si>
  <si>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</si>
  <si>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</si>
  <si>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</si>
  <si>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</si>
  <si>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</si>
  <si>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</si>
  <si>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</si>
  <si>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</si>
  <si>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</si>
  <si>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</si>
  <si>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</si>
  <si>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</si>
  <si>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</si>
  <si>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</si>
  <si>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</si>
  <si>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</si>
  <si>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</si>
  <si>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</si>
  <si>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</si>
  <si>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</si>
  <si>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</si>
  <si>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</si>
  <si>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</si>
  <si>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</si>
  <si>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</si>
  <si>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</si>
  <si>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</si>
  <si>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</si>
  <si>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</si>
  <si>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</si>
  <si>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</si>
  <si>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</si>
  <si>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</si>
  <si>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</si>
  <si>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</si>
  <si>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</si>
  <si>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</si>
  <si>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</si>
  <si>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</si>
  <si>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</si>
  <si>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</si>
  <si>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</si>
  <si>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</si>
  <si>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</si>
  <si>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</si>
  <si>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</si>
  <si>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</si>
  <si>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</si>
  <si>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</si>
  <si>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</si>
  <si>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</si>
  <si>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</si>
  <si>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</si>
  <si>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</si>
  <si>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</si>
  <si>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</si>
  <si>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</si>
  <si>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</si>
  <si>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</si>
  <si>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</si>
  <si>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</si>
  <si>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</si>
  <si>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</si>
  <si>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</si>
  <si>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</si>
  <si>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</si>
  <si>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</si>
  <si>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</si>
  <si>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</si>
  <si>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</si>
  <si>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</si>
  <si>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</si>
  <si>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</si>
  <si>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</si>
  <si>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</si>
  <si>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</si>
  <si>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</si>
  <si>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</si>
  <si>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</si>
  <si>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</si>
  <si>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</si>
  <si>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</si>
  <si>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</si>
  <si>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</si>
  <si>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</si>
  <si>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</si>
  <si>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</si>
  <si>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</si>
  <si>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</si>
  <si>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</si>
  <si>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</si>
  <si>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</si>
  <si>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</si>
  <si>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</si>
  <si>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</si>
  <si>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</si>
  <si>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</si>
  <si>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</si>
  <si>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</si>
  <si>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</si>
  <si>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</si>
  <si>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</si>
  <si>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</si>
  <si>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</si>
  <si>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</si>
  <si>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</si>
  <si>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</si>
  <si>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</si>
  <si>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</si>
  <si>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</si>
  <si>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</si>
  <si>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</si>
  <si>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</si>
  <si>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</si>
  <si>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</si>
  <si>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</si>
  <si>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</si>
  <si>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</si>
  <si>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</si>
  <si>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</si>
  <si>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</si>
  <si>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</si>
  <si>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</si>
  <si>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</si>
  <si>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</si>
  <si>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</si>
  <si>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</si>
  <si>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</si>
  <si>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</si>
  <si>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</si>
  <si>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</si>
  <si>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</si>
  <si>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</si>
  <si>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</si>
  <si>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</si>
  <si>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</si>
  <si>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</si>
  <si>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</si>
  <si>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</si>
  <si>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</si>
  <si>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</si>
  <si>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</si>
  <si>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</si>
  <si>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</si>
  <si>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</si>
  <si>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</si>
  <si>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</si>
  <si>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</si>
  <si>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</si>
  <si>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</si>
  <si>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</si>
  <si>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</si>
  <si>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</si>
  <si>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</si>
  <si>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</si>
  <si>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</si>
  <si>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</si>
  <si>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</si>
  <si>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</si>
  <si>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</si>
  <si>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</si>
  <si>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</si>
  <si>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</si>
  <si>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</si>
  <si>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</si>
  <si>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</si>
  <si>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</si>
  <si>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</si>
  <si>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</si>
  <si>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</si>
  <si>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</si>
  <si>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</si>
  <si>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</si>
  <si>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</si>
  <si>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</si>
  <si>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</si>
  <si>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</si>
  <si>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</si>
  <si>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</si>
  <si>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</si>
  <si>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</si>
  <si>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</si>
  <si>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</si>
  <si>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</si>
  <si>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</si>
  <si>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</si>
  <si>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</si>
  <si>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</si>
  <si>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</si>
  <si>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</si>
  <si>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</si>
  <si>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</si>
  <si>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</si>
  <si>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</si>
  <si>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</si>
  <si>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</si>
  <si>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</si>
  <si>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</si>
  <si>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</si>
  <si>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</si>
  <si>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</si>
  <si>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</si>
  <si>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</si>
  <si>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</si>
  <si>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</si>
  <si>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</si>
  <si>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</si>
  <si>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</si>
  <si>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</si>
  <si>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</si>
  <si>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</si>
  <si>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</si>
  <si>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</si>
  <si>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</si>
  <si>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</si>
  <si>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</si>
  <si>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</si>
  <si>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</si>
  <si>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</si>
  <si>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</si>
  <si>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</si>
  <si>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</si>
  <si>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</si>
  <si>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</si>
  <si>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</si>
  <si>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</si>
  <si>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</si>
  <si>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</si>
  <si>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</si>
  <si>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</si>
  <si>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</si>
  <si>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</si>
  <si>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</si>
  <si>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</si>
  <si>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</si>
  <si>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</si>
  <si>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</si>
  <si>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</si>
  <si>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</si>
  <si>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</si>
  <si>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</si>
  <si>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</si>
  <si>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</si>
  <si>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</si>
  <si>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</si>
  <si>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</si>
  <si>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</si>
  <si>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</si>
  <si>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</si>
  <si>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</si>
  <si>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</si>
  <si>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</si>
  <si>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</si>
  <si>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</si>
  <si>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</si>
  <si>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</si>
  <si>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</si>
  <si>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</si>
  <si>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</si>
  <si>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</si>
  <si>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</si>
  <si>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</si>
  <si>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</si>
  <si>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</si>
  <si>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</si>
  <si>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</si>
  <si>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</si>
  <si>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</si>
  <si>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</si>
  <si>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</si>
  <si>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</si>
  <si>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</si>
  <si>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</si>
  <si>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</si>
  <si>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</si>
  <si>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</si>
  <si>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</si>
  <si>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</si>
  <si>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</si>
  <si>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</si>
  <si>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</si>
  <si>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</si>
  <si>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</si>
  <si>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</si>
  <si>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</si>
  <si>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</si>
  <si>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</si>
  <si>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</si>
  <si>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</si>
  <si>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</si>
  <si>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</si>
  <si>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</si>
  <si>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</si>
  <si>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</si>
  <si>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</si>
  <si>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</si>
  <si>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</si>
  <si>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</si>
  <si>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</si>
  <si>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</si>
  <si>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</si>
  <si>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</si>
  <si>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</si>
  <si>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</si>
  <si>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</si>
  <si>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</si>
  <si>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</si>
  <si>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</si>
  <si>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</si>
  <si>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</si>
  <si>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</si>
  <si>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</si>
  <si>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</si>
  <si>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</si>
  <si>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</si>
  <si>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</si>
  <si>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</si>
  <si>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</si>
  <si>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</si>
  <si>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</si>
  <si>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</si>
  <si>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</si>
  <si>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</si>
  <si>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</si>
  <si>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</si>
  <si>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</si>
  <si>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</si>
  <si>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</si>
  <si>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</si>
  <si>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</si>
  <si>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</si>
  <si>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</si>
  <si>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</si>
  <si>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</si>
  <si>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</si>
  <si>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</si>
  <si>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</si>
  <si>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</si>
  <si>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</si>
  <si>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</si>
  <si>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</si>
  <si>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</si>
  <si>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</si>
  <si>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</si>
  <si>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</si>
  <si>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</si>
  <si>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</si>
  <si>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</si>
  <si>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</si>
  <si>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</si>
  <si>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</si>
  <si>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</si>
  <si>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</si>
  <si>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</si>
  <si>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</si>
  <si>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</si>
  <si>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</si>
  <si>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</si>
  <si>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</si>
  <si>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</si>
  <si>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</si>
  <si>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</si>
  <si>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</si>
  <si>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</si>
  <si>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</si>
  <si>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</si>
  <si>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</si>
  <si>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</si>
  <si>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</si>
  <si>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</si>
  <si>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</si>
  <si>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</si>
  <si>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</si>
  <si>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</si>
  <si>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</si>
  <si>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</si>
  <si>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</si>
  <si>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</si>
  <si>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</si>
  <si>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</si>
  <si>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</si>
  <si>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</si>
  <si>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</si>
  <si>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</si>
  <si>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</si>
  <si>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</si>
  <si>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</si>
  <si>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</si>
  <si>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</si>
  <si>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</si>
  <si>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</si>
  <si>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</si>
  <si>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</si>
  <si>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</si>
  <si>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</si>
  <si>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</si>
  <si>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</si>
  <si>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</si>
  <si>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</si>
  <si>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</si>
  <si>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</si>
  <si>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</si>
  <si>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</si>
  <si>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</si>
  <si>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</si>
  <si>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</si>
  <si>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</si>
  <si>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</si>
  <si>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</si>
  <si>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</si>
  <si>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</si>
  <si>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</si>
  <si>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</si>
  <si>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</si>
  <si>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</si>
  <si>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</si>
  <si>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</si>
  <si>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</si>
  <si>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</si>
  <si>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</si>
  <si>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</si>
  <si>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</si>
  <si>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</si>
  <si>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</si>
  <si>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</si>
  <si>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</si>
  <si>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</si>
  <si>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</si>
  <si>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</si>
  <si>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</si>
  <si>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</si>
  <si>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</si>
  <si>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</si>
  <si>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</si>
  <si>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</si>
  <si>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</si>
  <si>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</si>
  <si>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</si>
  <si>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</si>
  <si>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</si>
  <si>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</si>
  <si>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</si>
  <si>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</si>
  <si>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</si>
  <si>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</si>
  <si>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</si>
  <si>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</si>
  <si>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</si>
  <si>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</si>
  <si>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</si>
  <si>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</si>
  <si>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</si>
  <si>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</si>
  <si>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</si>
  <si>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</si>
  <si>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</si>
  <si>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</si>
  <si>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</si>
  <si>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</si>
  <si>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</si>
  <si>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</si>
  <si>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</si>
  <si>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</si>
  <si>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</si>
  <si>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</si>
  <si>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</si>
  <si>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</si>
  <si>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</si>
  <si>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</si>
  <si>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</si>
  <si>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</si>
  <si>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</si>
  <si>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</si>
  <si>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</si>
  <si>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</si>
  <si>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</si>
  <si>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</si>
  <si>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</si>
  <si>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</si>
  <si>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</si>
  <si>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</si>
  <si>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</si>
  <si>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</si>
  <si>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</si>
  <si>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</si>
  <si>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</si>
  <si>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</si>
  <si>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</si>
  <si>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</si>
  <si>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</si>
  <si>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</si>
  <si>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</si>
  <si>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</si>
  <si>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</si>
  <si>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</si>
  <si>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</si>
  <si>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</si>
  <si>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</si>
  <si>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</si>
  <si>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</si>
  <si>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</si>
  <si>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</si>
  <si>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</si>
  <si>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</si>
  <si>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</si>
  <si>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</si>
  <si>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</si>
  <si>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</si>
  <si>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</si>
  <si>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</si>
  <si>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</si>
  <si>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</si>
  <si>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</si>
  <si>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</si>
  <si>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</si>
  <si>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</si>
  <si>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</si>
  <si>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</si>
  <si>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</si>
  <si>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</si>
  <si>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</si>
  <si>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</si>
  <si>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</si>
  <si>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</si>
  <si>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</si>
  <si>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</si>
  <si>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</si>
  <si>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</si>
  <si>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</si>
  <si>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</si>
  <si>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</si>
  <si>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</si>
  <si>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</si>
  <si>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</si>
  <si>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</si>
  <si>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</si>
  <si>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</si>
  <si>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</si>
  <si>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</si>
  <si>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</si>
  <si>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</si>
  <si>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</si>
  <si>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</si>
  <si>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</si>
  <si>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</si>
  <si>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</si>
  <si>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</si>
  <si>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</si>
  <si>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</si>
  <si>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</si>
  <si>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</si>
  <si>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</si>
  <si>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</si>
  <si>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</si>
  <si>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</si>
  <si>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</si>
  <si>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</si>
  <si>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</si>
  <si>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</si>
  <si>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</si>
  <si>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</si>
  <si>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</si>
  <si>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</si>
  <si>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</si>
  <si>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</si>
  <si>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</si>
  <si>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</si>
  <si>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</si>
  <si>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</si>
  <si>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</si>
  <si>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</si>
  <si>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</si>
  <si>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</si>
  <si>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</si>
  <si>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</si>
  <si>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</si>
  <si>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</si>
  <si>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</si>
  <si>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</si>
  <si>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</si>
  <si>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</si>
  <si>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</si>
  <si>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</si>
  <si>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</si>
  <si>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</si>
  <si>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</si>
  <si>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</si>
  <si>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</si>
  <si>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</si>
  <si>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</si>
  <si>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</si>
  <si>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</si>
  <si>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</si>
  <si>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</si>
  <si>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</si>
  <si>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</si>
  <si>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</si>
  <si>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</si>
  <si>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</si>
  <si>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</si>
  <si>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</si>
  <si>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</si>
  <si>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</si>
  <si>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</si>
  <si>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</si>
  <si>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</si>
  <si>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</si>
  <si>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</si>
  <si>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</si>
  <si>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</si>
  <si>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</si>
  <si>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</si>
  <si>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</si>
  <si>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</si>
  <si>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</si>
  <si>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</si>
  <si>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</si>
  <si>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</si>
  <si>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</si>
  <si>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</si>
  <si>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</si>
  <si>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</si>
  <si>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</si>
  <si>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</si>
  <si>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</si>
  <si>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</si>
  <si>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</si>
  <si>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</si>
  <si>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</si>
  <si>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</si>
  <si>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</si>
  <si>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</si>
  <si>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</si>
  <si>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</si>
  <si>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</si>
  <si>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</si>
  <si>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</si>
  <si>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</si>
  <si>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</si>
  <si>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</si>
  <si>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</si>
  <si>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</si>
  <si>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</si>
  <si>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</si>
  <si>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</si>
  <si>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</si>
  <si>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</si>
  <si>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</si>
  <si>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</si>
  <si>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</si>
  <si>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</si>
  <si>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</si>
  <si>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</si>
  <si>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</si>
  <si>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</si>
  <si>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</si>
  <si>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</si>
  <si>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</si>
  <si>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</si>
  <si>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</si>
  <si>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</si>
  <si>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</si>
  <si>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</si>
  <si>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</si>
  <si>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</si>
  <si>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</si>
  <si>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</si>
  <si>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</si>
  <si>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</si>
  <si>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</si>
  <si>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</si>
  <si>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</si>
  <si>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</si>
  <si>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</si>
  <si>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</si>
  <si>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</si>
  <si>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</si>
  <si>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</si>
  <si>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</si>
  <si>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</si>
  <si>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</si>
  <si>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</si>
  <si>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</si>
  <si>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</si>
  <si>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</si>
  <si>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</si>
  <si>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</si>
  <si>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</si>
  <si>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</si>
  <si>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</si>
  <si>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</si>
  <si>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</si>
  <si>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</si>
  <si>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</si>
  <si>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</si>
  <si>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</si>
  <si>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</si>
  <si>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</si>
  <si>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</si>
  <si>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</si>
  <si>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</si>
  <si>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</si>
  <si>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</si>
  <si>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</si>
  <si>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</si>
  <si>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</si>
  <si>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</si>
  <si>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</si>
  <si>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</si>
  <si>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</si>
  <si>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</si>
  <si>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</si>
  <si>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</si>
  <si>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</si>
  <si>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</si>
  <si>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</si>
  <si>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</si>
  <si>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</si>
  <si>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</si>
  <si>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</si>
  <si>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</si>
  <si>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</si>
  <si>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</si>
  <si>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</si>
  <si>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</si>
  <si>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</si>
  <si>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</si>
  <si>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</si>
  <si>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</si>
  <si>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</si>
  <si>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</si>
  <si>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</si>
  <si>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</si>
  <si>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</si>
  <si>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</si>
  <si>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</si>
  <si>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</si>
  <si>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</si>
  <si>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</si>
  <si>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</si>
  <si>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</si>
  <si>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</si>
  <si>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</si>
  <si>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</si>
  <si>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</si>
  <si>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</si>
  <si>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</si>
  <si>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</si>
  <si>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</si>
  <si>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</si>
  <si>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</si>
  <si>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</si>
  <si>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</si>
  <si>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</si>
  <si>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</si>
  <si>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</si>
  <si>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</si>
  <si>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</si>
  <si>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</si>
  <si>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</si>
  <si>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</si>
  <si>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</si>
  <si>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</si>
  <si>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</si>
  <si>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</si>
  <si>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</si>
  <si>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</si>
  <si>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</si>
  <si>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</si>
  <si>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</si>
  <si>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</si>
  <si>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</si>
  <si>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</si>
  <si>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</si>
  <si>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</si>
  <si>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</si>
  <si>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</si>
  <si>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</si>
  <si>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</si>
  <si>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</si>
  <si>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</si>
  <si>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</si>
  <si>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</si>
  <si>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</si>
  <si>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</si>
  <si>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</si>
  <si>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</si>
  <si>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</si>
  <si>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</si>
  <si>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</si>
  <si>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</si>
  <si>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</si>
  <si>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</si>
  <si>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</si>
  <si>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</si>
  <si>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</si>
  <si>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</si>
  <si>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</si>
  <si>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</si>
  <si>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</si>
  <si>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</si>
  <si>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</si>
  <si>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</si>
  <si>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</si>
  <si>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</si>
  <si>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</si>
  <si>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</si>
  <si>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</si>
  <si>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</si>
  <si>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</si>
  <si>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</si>
  <si>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</si>
  <si>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</si>
  <si>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</si>
  <si>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</si>
  <si>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</si>
  <si>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</si>
  <si>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</si>
  <si>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</si>
  <si>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</si>
  <si>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</si>
  <si>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</si>
  <si>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</si>
  <si>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</si>
  <si>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</si>
  <si>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</si>
  <si>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</si>
  <si>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</si>
  <si>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</si>
  <si>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</si>
  <si>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</si>
  <si>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</si>
  <si>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</si>
  <si>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</si>
  <si>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</si>
  <si>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</si>
  <si>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</si>
  <si>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</si>
  <si>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</si>
  <si>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</si>
  <si>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</si>
  <si>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</si>
  <si>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</si>
  <si>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</si>
  <si>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</si>
  <si>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</si>
  <si>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</si>
  <si>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</si>
  <si>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</si>
  <si>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</si>
  <si>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</si>
  <si>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</si>
  <si>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</si>
  <si>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</si>
  <si>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</si>
  <si>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</si>
  <si>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</si>
  <si>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</si>
  <si>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</si>
  <si>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</si>
  <si>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</si>
  <si>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</si>
  <si>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</si>
  <si>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</si>
  <si>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</si>
  <si>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</si>
  <si>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</si>
  <si>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</si>
  <si>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</si>
  <si>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</si>
  <si>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</si>
  <si>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</si>
  <si>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</si>
  <si>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</si>
  <si>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</si>
  <si>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</si>
  <si>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</si>
  <si>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</si>
  <si>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</si>
  <si>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</si>
  <si>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</si>
  <si>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</si>
  <si>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</si>
  <si>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</si>
  <si>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</si>
  <si>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</si>
  <si>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</si>
  <si>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</si>
  <si>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</si>
  <si>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</si>
  <si>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</si>
  <si>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</si>
  <si>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</si>
  <si>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</si>
  <si>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</si>
  <si>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</si>
  <si>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</si>
  <si>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</si>
  <si>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</si>
  <si>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</si>
  <si>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</si>
  <si>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</si>
  <si>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</si>
  <si>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</si>
  <si>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</si>
  <si>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</si>
  <si>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</si>
  <si>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</si>
  <si>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</si>
  <si>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</si>
  <si>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</si>
  <si>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</si>
  <si>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</si>
  <si>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</si>
  <si>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</si>
  <si>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</si>
  <si>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</si>
  <si>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</si>
  <si>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</si>
  <si>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</si>
  <si>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</si>
  <si>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</si>
  <si>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</si>
  <si>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</si>
  <si>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</si>
  <si>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</si>
  <si>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</si>
  <si>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</si>
  <si>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</si>
  <si>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</si>
  <si>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</si>
  <si>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</si>
  <si>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</si>
  <si>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</si>
  <si>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</si>
  <si>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</si>
  <si>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</si>
  <si>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</si>
  <si>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</si>
  <si>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</si>
  <si>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</si>
  <si>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</si>
  <si>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</si>
  <si>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</si>
  <si>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</si>
  <si>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</si>
  <si>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</si>
  <si>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</si>
  <si>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</si>
  <si>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</si>
  <si>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</si>
  <si>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</si>
  <si>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</si>
  <si>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</si>
  <si>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</si>
  <si>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</si>
  <si>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</si>
  <si>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</si>
  <si>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</si>
  <si>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</si>
  <si>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</si>
  <si>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</si>
  <si>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</si>
  <si>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</si>
  <si>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</si>
  <si>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</si>
  <si>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</si>
  <si>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</si>
  <si>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</si>
  <si>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</si>
  <si>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</si>
  <si>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</si>
  <si>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</si>
  <si>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</si>
  <si>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</si>
  <si>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</si>
  <si>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</si>
  <si>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</si>
  <si>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</si>
  <si>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</si>
  <si>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</si>
  <si>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</si>
  <si>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</si>
  <si>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</si>
  <si>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</si>
  <si>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</si>
  <si>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</si>
  <si>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</si>
  <si>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</si>
  <si>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</si>
  <si>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</si>
  <si>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</si>
  <si>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</si>
  <si>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</si>
  <si>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</si>
  <si>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</si>
  <si>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</si>
  <si>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</si>
  <si>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</si>
  <si>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</si>
  <si>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</si>
  <si>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</si>
  <si>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</si>
  <si>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</si>
  <si>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</si>
  <si>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</si>
  <si>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</si>
  <si>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</si>
  <si>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</si>
  <si>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</si>
  <si>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</si>
  <si>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</si>
  <si>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</si>
  <si>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</si>
  <si>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</si>
  <si>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</si>
  <si>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</si>
  <si>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</si>
  <si>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</si>
  <si>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</si>
  <si>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</si>
  <si>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</si>
  <si>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</si>
  <si>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</si>
  <si>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</si>
  <si>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</si>
  <si>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</si>
  <si>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</si>
  <si>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</si>
  <si>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</si>
  <si>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</si>
  <si>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</si>
  <si>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</si>
  <si>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</si>
  <si>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</si>
  <si>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</si>
  <si>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</si>
  <si>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</si>
  <si>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</si>
  <si>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</si>
  <si>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</si>
  <si>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</si>
  <si>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</si>
  <si>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</si>
  <si>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</si>
  <si>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</si>
  <si>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</si>
  <si>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</si>
  <si>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</si>
  <si>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</si>
  <si>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</si>
  <si>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</si>
  <si>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</si>
  <si>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</si>
  <si>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</si>
  <si>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</si>
  <si>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</si>
  <si>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</si>
  <si>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</si>
  <si>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</si>
  <si>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</si>
  <si>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</si>
  <si>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</si>
  <si>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</si>
  <si>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</si>
  <si>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</si>
  <si>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</si>
  <si>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</si>
  <si>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</si>
  <si>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</si>
  <si>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</si>
  <si>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</si>
  <si>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</si>
  <si>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</si>
  <si>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</si>
  <si>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</si>
  <si>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</si>
  <si>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</si>
  <si>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</si>
  <si>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</si>
  <si>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</si>
  <si>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</si>
  <si>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</si>
  <si>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</si>
  <si>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</si>
  <si>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</si>
  <si>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</si>
  <si>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</si>
  <si>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</si>
  <si>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</si>
  <si>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</si>
  <si>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</si>
  <si>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</si>
  <si>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</si>
  <si>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</si>
  <si>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</si>
  <si>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</si>
  <si>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</si>
  <si>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</si>
  <si>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</si>
  <si>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</si>
  <si>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</si>
  <si>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</si>
  <si>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</si>
  <si>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</si>
  <si>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</si>
  <si>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</si>
  <si>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</si>
  <si>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</si>
  <si>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</si>
  <si>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</si>
  <si>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</si>
  <si>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</si>
  <si>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</si>
  <si>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</si>
  <si>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</si>
  <si>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</si>
  <si>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</si>
  <si>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</si>
  <si>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</si>
  <si>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</si>
  <si>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</si>
  <si>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</si>
  <si>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</si>
  <si>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</si>
  <si>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</si>
  <si>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</si>
  <si>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</si>
  <si>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</si>
  <si>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</si>
  <si>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</si>
  <si>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</si>
  <si>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</si>
  <si>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</si>
  <si>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</si>
  <si>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</si>
  <si>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</si>
  <si>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</si>
  <si>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</si>
  <si>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</si>
  <si>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</si>
  <si>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</si>
  <si>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</si>
  <si>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</si>
  <si>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</si>
  <si>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</si>
  <si>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</si>
  <si>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</si>
  <si>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</si>
  <si>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</si>
  <si>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</si>
  <si>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</si>
  <si>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</si>
  <si>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</si>
  <si>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</si>
  <si>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</si>
  <si>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</si>
  <si>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</si>
  <si>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</si>
  <si>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</si>
  <si>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</si>
  <si>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</si>
  <si>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</si>
  <si>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</si>
  <si>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</si>
  <si>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</si>
  <si>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</si>
  <si>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</si>
  <si>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</si>
  <si>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</si>
  <si>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</si>
  <si>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</si>
  <si>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</si>
  <si>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</si>
  <si>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</si>
  <si>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</si>
  <si>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</si>
  <si>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</si>
  <si>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</si>
  <si>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</si>
  <si>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</si>
  <si>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</si>
  <si>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</si>
  <si>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</si>
  <si>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</si>
  <si>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</si>
  <si>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</si>
  <si>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</si>
  <si>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</si>
  <si>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</si>
  <si>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</si>
  <si>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</si>
  <si>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</si>
  <si>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</si>
  <si>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</si>
  <si>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</si>
  <si>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</si>
  <si>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</si>
  <si>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</si>
  <si>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</si>
  <si>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</si>
  <si>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</si>
  <si>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</si>
  <si>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</si>
  <si>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</si>
  <si>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</si>
  <si>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</si>
  <si>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</si>
  <si>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</si>
  <si>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</si>
  <si>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</si>
  <si>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</si>
  <si>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</si>
  <si>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</si>
  <si>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</si>
  <si>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</si>
  <si>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</si>
  <si>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</si>
  <si>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</si>
  <si>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</si>
  <si>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</si>
  <si>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</si>
  <si>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</si>
  <si>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</si>
  <si>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</si>
  <si>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</si>
  <si>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</si>
  <si>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</si>
  <si>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</si>
  <si>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</si>
  <si>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</si>
  <si>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</si>
  <si>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</si>
  <si>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</si>
  <si>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</si>
  <si>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</si>
  <si>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</si>
  <si>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</si>
  <si>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</si>
  <si>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</si>
  <si>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</si>
  <si>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</si>
  <si>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</si>
  <si>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</si>
  <si>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</si>
  <si>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</si>
  <si>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</si>
  <si>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</si>
  <si>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</si>
  <si>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</si>
  <si>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</si>
  <si>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</si>
  <si>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</si>
  <si>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</si>
  <si>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</si>
  <si>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</si>
  <si>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</si>
  <si>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</si>
  <si>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</si>
  <si>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</si>
  <si>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</si>
  <si>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</si>
  <si>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</si>
  <si>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</si>
  <si>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</si>
  <si>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</si>
  <si>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</si>
  <si>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</si>
  <si>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</si>
  <si>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</si>
  <si>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</si>
  <si>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</si>
  <si>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</si>
  <si>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</si>
  <si>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</si>
  <si>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</si>
  <si>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</si>
  <si>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</si>
  <si>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</si>
  <si>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</si>
  <si>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</si>
  <si>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</si>
  <si>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</si>
  <si>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</si>
  <si>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</si>
  <si>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</si>
  <si>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</si>
  <si>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</si>
  <si>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</si>
  <si>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</si>
  <si>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</si>
  <si>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</si>
  <si>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</si>
  <si>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</si>
  <si>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</si>
  <si>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</si>
  <si>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</si>
  <si>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</si>
  <si>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</si>
  <si>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</si>
  <si>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</si>
  <si>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</si>
  <si>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</si>
  <si>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</si>
  <si>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</si>
  <si>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</si>
  <si>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</si>
  <si>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</si>
  <si>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</si>
  <si>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</si>
  <si>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</si>
  <si>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</si>
  <si>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</si>
  <si>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</si>
  <si>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</si>
  <si>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</si>
  <si>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</si>
  <si>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</si>
  <si>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</si>
  <si>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</si>
  <si>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</si>
  <si>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</si>
  <si>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</si>
  <si>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</si>
  <si>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</si>
  <si>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</si>
  <si>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</si>
  <si>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</si>
  <si>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</si>
  <si>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</si>
  <si>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</si>
  <si>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</si>
  <si>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</si>
  <si>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</si>
  <si>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</si>
  <si>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</si>
  <si>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</si>
  <si>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</si>
  <si>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</si>
  <si>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</si>
  <si>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</si>
  <si>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</si>
  <si>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</si>
  <si>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</si>
  <si>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</si>
  <si>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</si>
  <si>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</si>
  <si>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</si>
  <si>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</si>
  <si>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</si>
  <si>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</si>
  <si>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</si>
  <si>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</si>
  <si>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</si>
  <si>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</si>
  <si>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</si>
  <si>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</si>
  <si>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</si>
  <si>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</si>
  <si>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</si>
  <si>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</si>
  <si>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</si>
  <si>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</si>
  <si>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</si>
  <si>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</si>
  <si>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</si>
  <si>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</si>
  <si>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</si>
  <si>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</si>
  <si>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</si>
  <si>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</si>
  <si>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</si>
  <si>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</si>
  <si>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</si>
  <si>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</si>
  <si>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</si>
  <si>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</si>
  <si>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</si>
  <si>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</si>
  <si>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</si>
  <si>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</si>
  <si>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</si>
  <si>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</si>
  <si>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</si>
  <si>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</si>
  <si>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</si>
  <si>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</si>
  <si>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</si>
  <si>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</si>
  <si>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</si>
  <si>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</si>
  <si>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</si>
  <si>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</si>
  <si>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</si>
  <si>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</si>
  <si>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</si>
  <si>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</si>
  <si>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</si>
  <si>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</si>
  <si>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</si>
  <si>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</si>
  <si>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</si>
  <si>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</si>
  <si>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</si>
  <si>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</si>
  <si>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</si>
  <si>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</si>
  <si>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</si>
  <si>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</si>
  <si>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</si>
  <si>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</si>
  <si>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</si>
  <si>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</si>
  <si>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</si>
  <si>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</si>
  <si>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</si>
  <si>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</si>
  <si>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</si>
  <si>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</si>
  <si>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</si>
  <si>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</si>
  <si>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</si>
  <si>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</si>
  <si>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</si>
  <si>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</si>
  <si>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</si>
  <si>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</si>
  <si>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</si>
  <si>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</si>
  <si>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</si>
  <si>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</si>
  <si>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</si>
  <si>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</si>
  <si>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</si>
  <si>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</si>
  <si>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</si>
  <si>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</si>
  <si>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</si>
  <si>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</si>
  <si>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</si>
  <si>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</si>
  <si>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</si>
  <si>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</si>
  <si>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</si>
  <si>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</si>
  <si>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</si>
  <si>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</si>
  <si>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</si>
  <si>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</si>
  <si>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</si>
  <si>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</si>
  <si>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</si>
  <si>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</si>
  <si>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</si>
  <si>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</si>
  <si>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</si>
  <si>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</si>
  <si>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</si>
  <si>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</si>
  <si>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</si>
  <si>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</si>
  <si>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</si>
  <si>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</si>
  <si>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</si>
  <si>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</si>
  <si>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</si>
  <si>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</si>
  <si>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</si>
  <si>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</si>
  <si>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</si>
  <si>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</si>
  <si>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</si>
  <si>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</si>
  <si>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</si>
  <si>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</si>
  <si>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</si>
  <si>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</si>
  <si>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</si>
  <si>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</si>
  <si>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</si>
  <si>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</si>
  <si>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</si>
  <si>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</si>
  <si>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</si>
  <si>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</si>
  <si>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</si>
  <si>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</si>
  <si>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</si>
  <si>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</si>
  <si>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</si>
  <si>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</si>
  <si>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</si>
  <si>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</si>
  <si>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</si>
  <si>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</si>
  <si>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</si>
  <si>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</si>
  <si>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</si>
  <si>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</si>
  <si>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</si>
  <si>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</si>
  <si>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</si>
  <si>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</si>
  <si>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</si>
  <si>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</si>
  <si>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</si>
  <si>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</si>
  <si>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</si>
  <si>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</si>
  <si>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</si>
  <si>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</si>
  <si>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</si>
  <si>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</si>
  <si>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</si>
  <si>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</si>
  <si>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</si>
  <si>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</si>
  <si>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</si>
  <si>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</si>
  <si>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</si>
  <si>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</si>
  <si>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</si>
  <si>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</si>
  <si>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</si>
  <si>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</si>
  <si>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</si>
  <si>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</si>
  <si>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</si>
  <si>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</si>
  <si>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</si>
  <si>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</si>
  <si>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</si>
  <si>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</si>
  <si>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</si>
  <si>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</si>
  <si>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</si>
  <si>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</si>
  <si>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</si>
  <si>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</si>
  <si>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</si>
  <si>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</si>
  <si>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</si>
  <si>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</si>
  <si>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</si>
  <si>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</si>
  <si>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</si>
  <si>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</si>
  <si>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</si>
  <si>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</si>
  <si>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</si>
  <si>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</si>
  <si>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</si>
  <si>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</si>
  <si>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</si>
  <si>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</si>
  <si>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</si>
  <si>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</si>
  <si>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</si>
  <si>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</si>
  <si>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</si>
  <si>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</si>
  <si>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</si>
  <si>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</si>
  <si>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</si>
  <si>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</si>
  <si>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</si>
  <si>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</si>
  <si>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</si>
  <si>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</si>
  <si>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</si>
  <si>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</si>
  <si>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</si>
  <si>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</si>
  <si>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</si>
  <si>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</si>
  <si>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</si>
  <si>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</si>
  <si>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</si>
  <si>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</si>
  <si>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</si>
  <si>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</si>
  <si>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</si>
  <si>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</si>
  <si>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</si>
  <si>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</si>
  <si>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</si>
  <si>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</si>
  <si>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</si>
  <si>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</si>
  <si>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</si>
  <si>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</si>
  <si>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</si>
  <si>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</si>
  <si>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</si>
  <si>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</si>
  <si>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</si>
  <si>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</si>
  <si>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</si>
  <si>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</si>
  <si>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</si>
  <si>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</si>
  <si>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</si>
  <si>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</si>
  <si>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</si>
  <si>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</si>
  <si>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</si>
  <si>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</si>
  <si>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</si>
  <si>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</si>
  <si>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</si>
  <si>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</si>
  <si>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</si>
  <si>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</si>
  <si>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</si>
  <si>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</si>
  <si>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</si>
  <si>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</si>
  <si>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</si>
  <si>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</si>
  <si>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</si>
  <si>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</si>
  <si>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</si>
  <si>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</si>
  <si>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</si>
  <si>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</si>
  <si>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</si>
  <si>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</si>
  <si>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</si>
  <si>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</si>
  <si>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</si>
  <si>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</si>
  <si>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</si>
  <si>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</si>
  <si>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</si>
  <si>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</si>
  <si>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</si>
  <si>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</si>
  <si>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</si>
  <si>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</si>
  <si>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</si>
  <si>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</si>
  <si>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</si>
  <si>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</si>
  <si>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</si>
  <si>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</si>
  <si>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</si>
  <si>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</si>
  <si>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</si>
  <si>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</si>
  <si>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</si>
  <si>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</si>
  <si>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</si>
  <si>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</si>
  <si>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</si>
  <si>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</si>
  <si>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</si>
  <si>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</si>
  <si>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</si>
  <si>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</si>
  <si>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</si>
  <si>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</si>
  <si>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</si>
  <si>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</si>
  <si>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</si>
  <si>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</si>
  <si>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</si>
  <si>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</si>
  <si>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</si>
  <si>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</si>
  <si>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</si>
  <si>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</si>
  <si>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</si>
  <si>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</si>
  <si>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</si>
  <si>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</si>
  <si>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</si>
  <si>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</si>
  <si>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</si>
  <si>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</si>
  <si>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</si>
  <si>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</si>
  <si>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</si>
  <si>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</si>
  <si>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</si>
  <si>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</si>
  <si>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</si>
  <si>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</si>
  <si>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</si>
  <si>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</si>
  <si>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</si>
  <si>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</si>
  <si>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</si>
  <si>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</si>
  <si>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</si>
  <si>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</si>
  <si>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</si>
  <si>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</si>
  <si>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</si>
  <si>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</si>
  <si>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</si>
  <si>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</si>
  <si>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</si>
  <si>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</si>
  <si>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</si>
  <si>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</si>
  <si>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</si>
  <si>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</si>
  <si>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</si>
  <si>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</si>
  <si>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</si>
  <si>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</si>
  <si>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</si>
  <si>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</si>
  <si>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</si>
  <si>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</si>
  <si>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</si>
  <si>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</si>
  <si>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</si>
  <si>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</si>
  <si>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</si>
  <si>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</si>
  <si>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</si>
  <si>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</si>
  <si>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</si>
  <si>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</si>
  <si>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</si>
  <si>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</si>
  <si>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</si>
  <si>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</si>
  <si>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</si>
  <si>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</si>
  <si>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</si>
  <si>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</si>
  <si>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</si>
  <si>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</si>
  <si>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</si>
  <si>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</si>
  <si>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</si>
  <si>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</si>
  <si>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</si>
  <si>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</si>
  <si>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</si>
  <si>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</si>
  <si>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</si>
  <si>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</si>
  <si>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</si>
  <si>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</si>
  <si>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</si>
  <si>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</si>
  <si>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</si>
  <si>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</si>
  <si>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</si>
  <si>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</si>
  <si>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</si>
  <si>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</si>
  <si>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</si>
  <si>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</si>
  <si>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</si>
  <si>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</si>
  <si>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</si>
  <si>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</si>
  <si>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</si>
  <si>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</si>
  <si>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</si>
  <si>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</si>
  <si>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</si>
  <si>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</si>
  <si>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</si>
  <si>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</si>
  <si>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</si>
  <si>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</si>
  <si>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</si>
  <si>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</si>
  <si>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</si>
  <si>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</si>
  <si>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</si>
  <si>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</si>
  <si>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</si>
  <si>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</si>
  <si>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</si>
  <si>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</si>
  <si>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</si>
  <si>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</si>
  <si>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</si>
  <si>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</si>
  <si>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</si>
  <si>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</si>
  <si>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</si>
  <si>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</si>
  <si>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</si>
  <si>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</si>
  <si>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</si>
  <si>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</si>
  <si>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</si>
  <si>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</si>
  <si>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</si>
  <si>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</si>
  <si>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</si>
  <si>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</si>
  <si>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</si>
  <si>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</si>
  <si>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</si>
  <si>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</si>
  <si>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</si>
  <si>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</si>
  <si>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</si>
  <si>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</si>
  <si>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</si>
  <si>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</si>
  <si>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</si>
  <si>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</si>
  <si>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</si>
  <si>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</si>
  <si>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</si>
  <si>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</si>
  <si>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</si>
  <si>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</si>
  <si>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</si>
  <si>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</si>
  <si>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</si>
  <si>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</si>
  <si>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</si>
  <si>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</si>
  <si>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</si>
  <si>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</si>
  <si>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</si>
  <si>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</si>
  <si>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</si>
  <si>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</si>
  <si>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</si>
  <si>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</si>
  <si>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</si>
  <si>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</si>
  <si>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</si>
  <si>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</si>
  <si>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</si>
  <si>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</si>
  <si>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</si>
  <si>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</si>
  <si>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</si>
  <si>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</si>
  <si>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</si>
  <si>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</si>
  <si>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</si>
  <si>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</si>
  <si>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</si>
  <si>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</si>
  <si>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</si>
  <si>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</si>
  <si>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</si>
  <si>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</si>
  <si>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</si>
  <si>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</si>
  <si>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</si>
  <si>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</si>
  <si>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</si>
  <si>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</si>
  <si>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</si>
  <si>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</si>
  <si>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</si>
  <si>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</si>
  <si>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</si>
  <si>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</si>
  <si>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</si>
  <si>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</si>
  <si>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</si>
  <si>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</si>
  <si>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</si>
  <si>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</si>
  <si>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</si>
  <si>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</si>
  <si>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</si>
  <si>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</si>
  <si>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</si>
  <si>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</si>
  <si>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</si>
  <si>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</si>
  <si>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</si>
  <si>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</si>
  <si>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</si>
  <si>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</si>
  <si>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</si>
  <si>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</si>
  <si>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</si>
  <si>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</si>
  <si>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</si>
  <si>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</si>
  <si>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</si>
  <si>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</si>
  <si>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</si>
  <si>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</si>
  <si>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</si>
  <si>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</si>
  <si>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</si>
  <si>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</si>
  <si>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</si>
  <si>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</si>
  <si>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</si>
  <si>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</si>
  <si>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</si>
  <si>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</si>
  <si>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</si>
  <si>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</si>
  <si>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</si>
  <si>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</si>
  <si>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</si>
  <si>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</si>
  <si>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</si>
  <si>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</si>
  <si>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</si>
  <si>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</si>
  <si>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</si>
  <si>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</si>
  <si>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</si>
  <si>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</si>
  <si>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</si>
  <si>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</si>
  <si>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</si>
  <si>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</si>
  <si>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</si>
  <si>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</si>
  <si>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</si>
  <si>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</si>
  <si>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</si>
  <si>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</si>
  <si>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</si>
  <si>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</si>
  <si>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</si>
  <si>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</si>
  <si>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</si>
  <si>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</si>
  <si>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</si>
  <si>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</si>
  <si>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</si>
  <si>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</si>
  <si>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</si>
  <si>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</si>
  <si>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</si>
  <si>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</si>
  <si>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</si>
  <si>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</si>
  <si>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</si>
  <si>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</si>
  <si>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</si>
  <si>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</si>
  <si>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</si>
  <si>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</si>
  <si>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</si>
  <si>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</si>
  <si>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</si>
  <si>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</si>
  <si>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</si>
  <si>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</si>
  <si>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</si>
  <si>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</si>
  <si>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</si>
  <si>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</si>
  <si>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</si>
  <si>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</si>
  <si>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</si>
  <si>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</si>
  <si>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</si>
  <si>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</si>
  <si>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</si>
  <si>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</si>
  <si>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</si>
  <si>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</si>
  <si>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</si>
  <si>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</si>
  <si>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</si>
  <si>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</si>
  <si>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</si>
  <si>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</si>
  <si>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</si>
  <si>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</si>
  <si>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</si>
  <si>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</si>
  <si>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</si>
  <si>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</si>
  <si>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</si>
  <si>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</si>
  <si>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</si>
  <si>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</si>
  <si>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</si>
  <si>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</si>
  <si>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</si>
  <si>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</si>
  <si>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</si>
  <si>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</si>
  <si>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</si>
  <si>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</si>
  <si>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</si>
  <si>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</si>
  <si>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</si>
  <si>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</si>
  <si>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</si>
  <si>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</si>
  <si>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</si>
  <si>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</si>
  <si>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</si>
  <si>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</si>
  <si>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</si>
  <si>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</si>
  <si>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</si>
  <si>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</si>
  <si>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</si>
  <si>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</si>
  <si>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</si>
  <si>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</si>
  <si>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</si>
  <si>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</si>
  <si>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</si>
  <si>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</si>
  <si>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</si>
  <si>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</si>
  <si>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</si>
  <si>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</si>
  <si>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</si>
  <si>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</si>
  <si>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</si>
  <si>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</si>
  <si>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</si>
  <si>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</si>
  <si>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</si>
  <si>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</si>
  <si>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</si>
  <si>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</si>
  <si>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</si>
  <si>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</si>
  <si>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</si>
  <si>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</si>
  <si>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</si>
  <si>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</si>
  <si>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</si>
  <si>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</si>
  <si>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</si>
  <si>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</si>
  <si>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</si>
  <si>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</si>
  <si>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</si>
  <si>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</si>
  <si>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</si>
  <si>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</si>
  <si>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</si>
  <si>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</si>
  <si>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</si>
  <si>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</si>
  <si>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</si>
  <si>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</si>
  <si>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</si>
  <si>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</si>
  <si>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</si>
  <si>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</si>
  <si>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</si>
  <si>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</si>
  <si>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</si>
  <si>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</si>
  <si>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</si>
  <si>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</si>
  <si>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</si>
  <si>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</si>
  <si>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</si>
  <si>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</si>
  <si>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</si>
  <si>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</si>
  <si>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</si>
  <si>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</si>
  <si>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</si>
  <si>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</si>
  <si>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</si>
  <si>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</si>
  <si>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</si>
  <si>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</si>
  <si>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</si>
  <si>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</si>
  <si>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</si>
  <si>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</si>
  <si>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</si>
  <si>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</si>
  <si>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</si>
  <si>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</si>
  <si>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</si>
  <si>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</si>
  <si>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</si>
  <si>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</si>
  <si>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</si>
  <si>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</si>
  <si>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</si>
  <si>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</si>
  <si>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</si>
  <si>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</si>
  <si>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</si>
  <si>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</si>
  <si>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</si>
  <si>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</si>
  <si>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</si>
  <si>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</si>
  <si>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</si>
  <si>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</si>
  <si>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</si>
  <si>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</si>
  <si>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</si>
  <si>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</si>
  <si>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</si>
  <si>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</si>
  <si>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</si>
  <si>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</si>
  <si>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</si>
  <si>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</si>
  <si>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</si>
  <si>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</si>
  <si>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</si>
  <si>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</si>
  <si>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</si>
  <si>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</si>
  <si>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</si>
  <si>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</si>
  <si>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</si>
  <si>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</si>
  <si>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</si>
  <si>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</si>
  <si>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</si>
  <si>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</si>
  <si>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</si>
  <si>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</si>
  <si>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</si>
  <si>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</si>
  <si>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</si>
  <si>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</si>
  <si>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</si>
  <si>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</si>
  <si>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</si>
  <si>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</si>
  <si>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</si>
  <si>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</si>
  <si>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</si>
  <si>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</si>
  <si>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</si>
  <si>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</si>
  <si>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</si>
  <si>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</si>
  <si>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</si>
  <si>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</si>
  <si>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</si>
  <si>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</si>
  <si>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</si>
  <si>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</si>
  <si>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</si>
  <si>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</si>
  <si>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</si>
  <si>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</si>
  <si>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</si>
  <si>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</si>
  <si>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</si>
  <si>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</si>
  <si>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</si>
  <si>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</si>
  <si>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</si>
  <si>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</si>
  <si>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</si>
  <si>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</si>
  <si>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</si>
  <si>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</si>
  <si>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</si>
  <si>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</si>
  <si>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</si>
  <si>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</si>
  <si>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</si>
  <si>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</si>
  <si>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</si>
  <si>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</si>
  <si>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</si>
  <si>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</si>
  <si>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</si>
  <si>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</si>
  <si>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</si>
  <si>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</si>
  <si>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</si>
  <si>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</si>
  <si>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</si>
  <si>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</si>
  <si>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</si>
  <si>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</si>
  <si>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</si>
  <si>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</si>
  <si>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</si>
  <si>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</si>
  <si>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</si>
  <si>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</si>
  <si>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</si>
  <si>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</si>
  <si>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</si>
  <si>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</si>
  <si>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</si>
  <si>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</si>
  <si>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</si>
  <si>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</si>
  <si>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</si>
  <si>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</si>
  <si>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</si>
  <si>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</si>
  <si>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</si>
  <si>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</si>
  <si>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</si>
  <si>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</si>
  <si>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</si>
  <si>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</si>
  <si>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</si>
  <si>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</si>
  <si>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</si>
  <si>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</si>
  <si>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</si>
  <si>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</si>
  <si>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</si>
  <si>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</si>
  <si>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</si>
  <si>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</si>
  <si>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</si>
  <si>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</si>
  <si>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</si>
  <si>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</si>
  <si>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</si>
  <si>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</si>
  <si>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</si>
  <si>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</si>
  <si>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</si>
  <si>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</si>
  <si>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</si>
  <si>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</si>
  <si>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</si>
  <si>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</si>
  <si>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</si>
  <si>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</si>
  <si>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</si>
  <si>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</si>
  <si>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</si>
  <si>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</si>
  <si>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</si>
  <si>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</si>
  <si>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</si>
  <si>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</si>
  <si>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</si>
  <si>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</si>
  <si>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</si>
  <si>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</si>
  <si>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</si>
  <si>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</si>
  <si>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</si>
  <si>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</si>
  <si>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</si>
  <si>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</si>
  <si>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</si>
  <si>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</si>
  <si>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</si>
  <si>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</si>
  <si>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</si>
  <si>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</si>
  <si>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</si>
  <si>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</si>
  <si>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</si>
  <si>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</si>
  <si>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</si>
  <si>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</si>
  <si>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</si>
  <si>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</si>
  <si>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</si>
  <si>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</si>
  <si>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</si>
  <si>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</si>
  <si>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</si>
  <si>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</si>
  <si>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</si>
  <si>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</si>
  <si>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</si>
  <si>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</si>
  <si>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</si>
  <si>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</si>
  <si>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</si>
  <si>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</si>
  <si>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</si>
  <si>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</si>
  <si>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</si>
  <si>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</si>
  <si>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</si>
  <si>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</si>
  <si>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</si>
  <si>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</si>
  <si>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</si>
  <si>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</si>
  <si>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</si>
  <si>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</si>
  <si>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</si>
  <si>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</si>
  <si>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</si>
  <si>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</si>
  <si>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</si>
  <si>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</si>
  <si>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</si>
  <si>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</si>
  <si>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</si>
  <si>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</si>
  <si>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</si>
  <si>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</si>
  <si>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</si>
  <si>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</si>
  <si>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</si>
  <si>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</si>
  <si>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</si>
  <si>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</si>
  <si>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</si>
  <si>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</si>
  <si>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</si>
  <si>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</si>
  <si>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</si>
  <si>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</si>
  <si>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</si>
  <si>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</si>
  <si>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</si>
  <si>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</si>
  <si>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</si>
  <si>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</si>
  <si>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</si>
  <si>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</si>
  <si>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</si>
  <si>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</si>
  <si>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</si>
  <si>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</si>
  <si>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</si>
  <si>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</si>
  <si>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</si>
  <si>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</si>
  <si>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</si>
  <si>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</si>
  <si>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</si>
  <si>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</si>
  <si>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</si>
  <si>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</si>
  <si>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</si>
  <si>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</si>
  <si>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</si>
  <si>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</si>
  <si>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</si>
  <si>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</si>
  <si>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</si>
  <si>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</si>
  <si>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</si>
  <si>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</si>
  <si>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</si>
  <si>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</si>
  <si>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</si>
  <si>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</si>
  <si>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</si>
  <si>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</si>
  <si>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</si>
  <si>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</si>
  <si>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</si>
  <si>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</si>
  <si>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</si>
  <si>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</si>
  <si>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</si>
  <si>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</si>
  <si>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</si>
  <si>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</si>
  <si>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</si>
  <si>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</si>
  <si>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</si>
  <si>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</si>
  <si>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</si>
  <si>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</si>
  <si>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</si>
  <si>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</si>
  <si>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</si>
  <si>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</si>
  <si>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</si>
  <si>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</si>
  <si>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</si>
  <si>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</si>
  <si>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</si>
  <si>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</si>
  <si>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</si>
  <si>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</si>
  <si>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</si>
  <si>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</si>
  <si>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</si>
  <si>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</si>
  <si>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</si>
  <si>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</si>
  <si>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</si>
  <si>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</si>
  <si>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</si>
  <si>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</si>
  <si>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</si>
  <si>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</si>
  <si>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</si>
  <si>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</si>
  <si>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</si>
  <si>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</si>
  <si>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</si>
  <si>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</si>
  <si>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</si>
  <si>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</si>
  <si>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</si>
  <si>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</si>
  <si>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</si>
  <si>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</si>
  <si>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</si>
  <si>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</si>
  <si>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</si>
  <si>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</si>
  <si>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</si>
  <si>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</si>
  <si>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</si>
  <si>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</si>
  <si>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</si>
  <si>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</si>
  <si>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</si>
  <si>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</si>
  <si>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</si>
  <si>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</si>
  <si>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</si>
  <si>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</si>
  <si>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</si>
  <si>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</si>
  <si>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</si>
  <si>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</si>
  <si>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</si>
  <si>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</si>
  <si>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</si>
  <si>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</si>
  <si>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</si>
  <si>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</si>
  <si>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</si>
  <si>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</si>
  <si>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</si>
  <si>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</si>
  <si>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</si>
  <si>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</si>
  <si>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</si>
  <si>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</si>
  <si>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</si>
  <si>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</si>
  <si>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</si>
  <si>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</si>
  <si>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</si>
  <si>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</si>
  <si>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</si>
  <si>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</si>
  <si>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</si>
  <si>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</si>
  <si>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</si>
  <si>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</si>
  <si>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</si>
  <si>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</si>
  <si>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</si>
  <si>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</si>
  <si>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</si>
  <si>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</si>
  <si>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</si>
  <si>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</si>
  <si>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</si>
  <si>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</si>
  <si>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</si>
  <si>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</si>
  <si>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</si>
  <si>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</si>
  <si>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</si>
  <si>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</si>
  <si>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</si>
  <si>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</si>
  <si>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</si>
  <si>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</si>
  <si>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</si>
  <si>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</si>
  <si>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</si>
  <si>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</si>
  <si>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</si>
  <si>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</si>
  <si>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</si>
  <si>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</si>
  <si>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</si>
  <si>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</si>
  <si>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</si>
  <si>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</si>
  <si>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</si>
  <si>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</si>
  <si>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</si>
  <si>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</si>
  <si>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</si>
  <si>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</si>
  <si>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</si>
  <si>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</si>
  <si>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</si>
  <si>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</si>
  <si>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</si>
  <si>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</si>
  <si>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</si>
  <si>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</si>
  <si>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</si>
  <si>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</si>
  <si>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</si>
  <si>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</si>
  <si>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</si>
  <si>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</si>
  <si>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</si>
  <si>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</si>
  <si>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</si>
  <si>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</si>
  <si>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</si>
  <si>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</si>
  <si>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</si>
  <si>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</si>
  <si>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</si>
  <si>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</si>
  <si>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</si>
  <si>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</si>
  <si>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</si>
  <si>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</si>
  <si>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</si>
  <si>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</si>
  <si>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</si>
  <si>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</si>
  <si>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</si>
  <si>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</si>
  <si>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</si>
  <si>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</si>
  <si>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</si>
  <si>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</si>
  <si>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</si>
  <si>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</si>
  <si>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</si>
  <si>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</si>
  <si>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</si>
  <si>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</si>
  <si>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</si>
  <si>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</si>
  <si>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</si>
  <si>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</si>
  <si>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</si>
  <si>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</si>
  <si>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</si>
  <si>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</si>
  <si>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</si>
  <si>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</si>
  <si>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</si>
  <si>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</si>
  <si>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</si>
  <si>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</si>
  <si>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</si>
  <si>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</si>
  <si>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</si>
  <si>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</si>
  <si>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</si>
  <si>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</si>
  <si>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</si>
  <si>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</si>
  <si>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</si>
  <si>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</si>
  <si>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</si>
  <si>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</si>
  <si>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</si>
  <si>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</si>
  <si>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</si>
  <si>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</si>
  <si>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</si>
  <si>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</si>
  <si>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</si>
  <si>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</si>
  <si>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</si>
  <si>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</si>
  <si>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</si>
  <si>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</si>
  <si>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</si>
  <si>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</si>
  <si>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</si>
  <si>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</si>
  <si>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</si>
  <si>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</si>
  <si>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</si>
  <si>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</si>
  <si>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</si>
  <si>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</si>
  <si>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</si>
  <si>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</si>
  <si>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</si>
  <si>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</si>
  <si>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</si>
  <si>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</si>
  <si>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</si>
  <si>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</si>
  <si>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</si>
  <si>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</si>
  <si>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</si>
  <si>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</si>
  <si>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</si>
  <si>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</si>
  <si>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</si>
  <si>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</si>
  <si>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</si>
  <si>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</si>
  <si>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</si>
  <si>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</si>
  <si>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</si>
  <si>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</si>
  <si>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</si>
  <si>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</si>
  <si>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</si>
  <si>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</si>
  <si>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</si>
  <si>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</si>
  <si>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</si>
  <si>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</si>
  <si>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</si>
  <si>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</si>
  <si>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</si>
  <si>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</si>
  <si>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</si>
  <si>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</si>
  <si>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</si>
  <si>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</si>
  <si>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</si>
  <si>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</si>
  <si>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</si>
  <si>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</si>
  <si>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</si>
  <si>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</si>
  <si>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</si>
  <si>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</si>
  <si>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</si>
  <si>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</si>
  <si>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</si>
  <si>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</si>
  <si>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</si>
  <si>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</si>
  <si>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</si>
  <si>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</si>
  <si>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</si>
  <si>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</si>
  <si>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</si>
  <si>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</si>
  <si>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</si>
  <si>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</si>
  <si>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</si>
  <si>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</si>
  <si>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</si>
  <si>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</si>
  <si>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</si>
  <si>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</si>
  <si>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</si>
  <si>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</si>
  <si>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</si>
  <si>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</si>
  <si>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</si>
  <si>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</si>
  <si>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</si>
  <si>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</si>
  <si>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</si>
  <si>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</si>
  <si>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</si>
  <si>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</si>
  <si>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</si>
  <si>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</si>
  <si>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</si>
  <si>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</si>
  <si>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</si>
  <si>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</si>
  <si>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</si>
  <si>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</si>
  <si>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</si>
  <si>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</si>
  <si>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</si>
  <si>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</si>
  <si>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</si>
  <si>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</si>
  <si>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</si>
  <si>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</si>
  <si>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</si>
  <si>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</si>
  <si>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</si>
  <si>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</si>
  <si>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</si>
  <si>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</si>
  <si>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</si>
  <si>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</si>
  <si>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</si>
  <si>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</si>
  <si>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</si>
  <si>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</si>
  <si>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</si>
  <si>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</si>
  <si>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</si>
  <si>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</si>
  <si>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</si>
  <si>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</si>
  <si>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</si>
  <si>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</si>
  <si>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</si>
  <si>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</si>
  <si>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</si>
  <si>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</si>
  <si>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</si>
  <si>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</si>
  <si>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</si>
  <si>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</si>
  <si>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</si>
  <si>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</si>
  <si>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</si>
  <si>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</si>
  <si>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</si>
  <si>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</si>
  <si>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</si>
  <si>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</si>
  <si>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</si>
  <si>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</si>
  <si>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</si>
  <si>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</si>
  <si>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</si>
  <si>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</si>
  <si>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</si>
  <si>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</si>
  <si>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</si>
  <si>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</si>
  <si>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</si>
  <si>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</si>
  <si>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</si>
  <si>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</si>
  <si>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</si>
  <si>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</si>
  <si>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</si>
  <si>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</si>
  <si>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</si>
  <si>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</si>
  <si>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</si>
  <si>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</si>
  <si>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</si>
  <si>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</si>
  <si>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</si>
  <si>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</si>
  <si>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</si>
  <si>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</si>
  <si>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</si>
  <si>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</si>
  <si>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</si>
  <si>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</si>
  <si>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</si>
  <si>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</si>
  <si>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</si>
  <si>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</si>
  <si>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</si>
  <si>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</si>
  <si>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</si>
  <si>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</si>
  <si>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</si>
  <si>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</si>
  <si>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</si>
  <si>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</si>
  <si>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</si>
  <si>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</si>
  <si>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</si>
  <si>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</si>
  <si>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</si>
  <si>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</si>
  <si>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</si>
  <si>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</si>
  <si>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</si>
  <si>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</si>
  <si>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</si>
  <si>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</si>
  <si>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</si>
  <si>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</si>
  <si>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</si>
  <si>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</si>
  <si>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</si>
  <si>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</si>
  <si>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</si>
  <si>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</si>
  <si>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</si>
  <si>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</si>
  <si>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</si>
  <si>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</si>
  <si>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</si>
  <si>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</si>
  <si>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</si>
  <si>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</si>
  <si>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</si>
  <si>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</si>
  <si>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</si>
  <si>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</si>
  <si>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</si>
  <si>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</si>
  <si>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</si>
  <si>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</si>
  <si>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</si>
  <si>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</si>
  <si>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</si>
  <si>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</si>
  <si>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</si>
  <si>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</si>
  <si>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</si>
  <si>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</si>
  <si>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</si>
  <si>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</si>
  <si>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</si>
  <si>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</si>
  <si>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</si>
  <si>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</si>
  <si>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</si>
  <si>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</si>
  <si>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</si>
  <si>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</si>
  <si>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</si>
  <si>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</si>
  <si>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</si>
  <si>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</si>
  <si>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</si>
  <si>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</si>
  <si>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</si>
  <si>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</si>
  <si>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</si>
  <si>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</si>
  <si>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</si>
  <si>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</si>
  <si>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</si>
  <si>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</si>
  <si>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</si>
  <si>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</si>
  <si>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</si>
  <si>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</si>
  <si>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</si>
  <si>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</si>
  <si>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</si>
  <si>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</si>
  <si>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</si>
  <si>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</si>
  <si>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</si>
  <si>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</si>
  <si>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</si>
  <si>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</si>
  <si>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</si>
  <si>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</si>
  <si>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</si>
  <si>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</si>
  <si>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</si>
  <si>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</si>
  <si>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</si>
  <si>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</si>
  <si>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</si>
  <si>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</si>
  <si>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</si>
  <si>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</si>
  <si>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</si>
  <si>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</si>
  <si>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</si>
  <si>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</si>
  <si>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</si>
  <si>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</si>
  <si>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</si>
  <si>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</si>
  <si>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</si>
  <si>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</si>
  <si>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</si>
  <si>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</si>
  <si>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</si>
  <si>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</si>
  <si>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</si>
  <si>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</si>
  <si>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</si>
  <si>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</si>
  <si>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</si>
  <si>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</si>
  <si>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</si>
  <si>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</si>
  <si>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</si>
  <si>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</si>
  <si>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</si>
  <si>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</si>
  <si>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</si>
  <si>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</si>
  <si>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</si>
  <si>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</si>
  <si>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</si>
  <si>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</si>
  <si>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</si>
  <si>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</si>
  <si>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</si>
  <si>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</si>
  <si>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</si>
  <si>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</si>
  <si>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</si>
  <si>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</si>
  <si>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</si>
  <si>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</si>
  <si>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</si>
  <si>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</si>
  <si>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</si>
  <si>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</si>
  <si>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</si>
  <si>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</si>
  <si>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</si>
  <si>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</si>
  <si>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</si>
  <si>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</si>
  <si>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</si>
  <si>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</si>
  <si>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</si>
  <si>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</si>
  <si>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</si>
  <si>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</si>
  <si>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</si>
  <si>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</si>
  <si>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</si>
  <si>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</si>
  <si>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</si>
  <si>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</si>
  <si>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</si>
  <si>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</si>
  <si>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</si>
  <si>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</si>
  <si>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</si>
  <si>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</si>
  <si>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</si>
  <si>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</si>
  <si>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</si>
  <si>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</si>
  <si>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</si>
  <si>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</si>
  <si>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</si>
  <si>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</si>
  <si>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</si>
  <si>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</si>
  <si>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</si>
  <si>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</si>
  <si>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</si>
  <si>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</si>
  <si>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</si>
  <si>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</si>
  <si>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</si>
  <si>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</si>
  <si>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</si>
  <si>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</si>
  <si>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</si>
  <si>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</si>
  <si>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</si>
  <si>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</si>
  <si>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</si>
  <si>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</si>
  <si>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</si>
  <si>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</si>
  <si>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</si>
  <si>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</si>
  <si>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</si>
  <si>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</si>
  <si>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</si>
  <si>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</si>
  <si>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</si>
  <si>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</si>
  <si>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</si>
  <si>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</si>
  <si>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</si>
  <si>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</si>
  <si>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</si>
  <si>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</si>
  <si>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</si>
  <si>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</si>
  <si>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</si>
  <si>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</si>
  <si>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</si>
  <si>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</si>
  <si>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</si>
  <si>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</si>
  <si>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</si>
  <si>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</si>
  <si>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</si>
  <si>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</si>
  <si>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</si>
  <si>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</si>
  <si>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</si>
  <si>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</si>
  <si>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</si>
  <si>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</si>
  <si>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</si>
  <si>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</si>
  <si>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</si>
  <si>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</si>
  <si>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</si>
  <si>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</si>
  <si>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</si>
  <si>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</si>
  <si>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</si>
  <si>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</si>
  <si>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</si>
  <si>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</si>
  <si>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</si>
  <si>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</si>
  <si>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</si>
  <si>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</si>
  <si>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</si>
  <si>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</si>
  <si>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</si>
  <si>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</si>
  <si>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</si>
  <si>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</si>
  <si>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</si>
  <si>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</si>
  <si>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</si>
  <si>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</si>
  <si>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</si>
  <si>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</si>
  <si>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</si>
  <si>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</si>
  <si>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</si>
  <si>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</si>
  <si>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</si>
  <si>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</si>
  <si>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</si>
  <si>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</si>
  <si>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</si>
  <si>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</si>
  <si>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</si>
  <si>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</si>
  <si>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</si>
  <si>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</si>
  <si>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</si>
  <si>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</si>
  <si>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</si>
  <si>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</si>
  <si>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</si>
  <si>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</si>
  <si>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</si>
  <si>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</si>
  <si>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</si>
  <si>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</si>
  <si>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</si>
  <si>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</si>
  <si>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</si>
  <si>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</si>
  <si>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</si>
  <si>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</si>
  <si>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</si>
  <si>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</si>
  <si>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</si>
  <si>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</si>
  <si>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</si>
  <si>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</si>
  <si>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</si>
  <si>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</si>
  <si>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</si>
  <si>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</si>
  <si>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</si>
  <si>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</si>
  <si>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</si>
  <si>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</si>
  <si>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</si>
  <si>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</si>
  <si>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</si>
  <si>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</si>
  <si>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</si>
  <si>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</si>
  <si>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</si>
  <si>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</si>
  <si>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</si>
  <si>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</si>
  <si>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</si>
  <si>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</si>
  <si>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</si>
  <si>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</si>
  <si>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</si>
  <si>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</si>
  <si>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</si>
  <si>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</si>
  <si>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</si>
  <si>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</si>
  <si>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</si>
  <si>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</si>
  <si>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</si>
  <si>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</si>
  <si>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</si>
  <si>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</si>
  <si>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</si>
  <si>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</si>
  <si>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</si>
  <si>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</si>
  <si>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</si>
  <si>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</si>
  <si>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</si>
  <si>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</si>
  <si>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</si>
  <si>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</si>
  <si>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</si>
  <si>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</si>
  <si>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</si>
  <si>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</si>
  <si>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</si>
  <si>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</si>
  <si>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</si>
  <si>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</si>
  <si>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</si>
  <si>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</si>
  <si>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</si>
  <si>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</si>
  <si>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</si>
  <si>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</si>
  <si>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</si>
  <si>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</si>
  <si>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</si>
  <si>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</si>
  <si>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</si>
  <si>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</si>
  <si>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</si>
  <si>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</si>
  <si>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</si>
  <si>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</si>
  <si>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</si>
  <si>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</si>
  <si>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</si>
  <si>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</si>
  <si>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</si>
  <si>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</si>
  <si>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</si>
  <si>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</si>
  <si>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</si>
  <si>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</si>
  <si>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</si>
  <si>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</si>
  <si>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</si>
  <si>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</si>
  <si>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</si>
  <si>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</si>
  <si>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</si>
  <si>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</si>
  <si>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</si>
  <si>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</si>
  <si>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</si>
  <si>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</si>
  <si>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</si>
  <si>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</si>
  <si>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</si>
  <si>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</si>
  <si>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</si>
  <si>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</si>
  <si>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</si>
  <si>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</si>
  <si>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</si>
  <si>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</si>
  <si>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</si>
  <si>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</si>
  <si>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</si>
  <si>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</si>
  <si>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</si>
  <si>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</si>
  <si>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</si>
  <si>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</si>
  <si>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</si>
  <si>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</si>
  <si>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</si>
  <si>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</si>
  <si>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</si>
  <si>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</si>
  <si>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</si>
  <si>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</si>
  <si>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</si>
  <si>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</si>
  <si>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</si>
  <si>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</si>
  <si>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</si>
  <si>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</si>
  <si>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</si>
  <si>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</si>
  <si>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</si>
  <si>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</si>
  <si>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</si>
  <si>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</si>
  <si>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</si>
  <si>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</si>
  <si>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</si>
  <si>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</si>
  <si>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</si>
  <si>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</si>
  <si>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</si>
  <si>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</si>
  <si>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</si>
  <si>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</si>
  <si>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</si>
  <si>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</si>
  <si>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</si>
  <si>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</si>
  <si>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</si>
  <si>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</si>
  <si>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</si>
  <si>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</si>
  <si>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</si>
  <si>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</si>
  <si>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</si>
  <si>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</si>
  <si>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</si>
  <si>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</si>
  <si>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</si>
  <si>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</si>
  <si>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</si>
  <si>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</si>
  <si>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</si>
  <si>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</si>
  <si>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</si>
  <si>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</si>
  <si>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</si>
  <si>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</si>
  <si>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</si>
  <si>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</si>
  <si>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</si>
  <si>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</si>
  <si>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</si>
  <si>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</si>
  <si>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</si>
  <si>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</si>
  <si>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</si>
  <si>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</si>
  <si>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</si>
  <si>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</si>
  <si>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</si>
  <si>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</si>
  <si>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</si>
  <si>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</si>
  <si>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</si>
  <si>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</si>
  <si>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</si>
  <si>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</si>
  <si>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</si>
  <si>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</si>
  <si>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</si>
  <si>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</si>
  <si>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</si>
  <si>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</si>
  <si>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</si>
  <si>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</si>
  <si>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</si>
  <si>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</si>
  <si>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</si>
  <si>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</si>
  <si>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</si>
  <si>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</si>
  <si>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</si>
  <si>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</si>
  <si>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</si>
  <si>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</si>
  <si>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</si>
  <si>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</si>
  <si>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</si>
  <si>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</si>
  <si>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</si>
  <si>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</si>
  <si>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</si>
  <si>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</si>
  <si>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</si>
  <si>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</si>
  <si>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</si>
  <si>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</si>
  <si>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</si>
  <si>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</si>
  <si>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</si>
  <si>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</si>
  <si>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</si>
  <si>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</si>
  <si>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</si>
  <si>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</si>
  <si>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</si>
  <si>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</si>
  <si>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</si>
  <si>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</si>
  <si>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</si>
  <si>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</si>
  <si>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</si>
  <si>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</si>
  <si>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</si>
  <si>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</si>
  <si>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</si>
  <si>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</si>
  <si>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</si>
  <si>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</si>
  <si>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</si>
  <si>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</si>
  <si>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</si>
  <si>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</si>
  <si>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</si>
  <si>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</si>
  <si>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</si>
  <si>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</si>
  <si>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</si>
  <si>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</si>
  <si>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</si>
  <si>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</si>
  <si>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</si>
  <si>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</si>
  <si>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</si>
  <si>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</si>
  <si>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</si>
  <si>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</si>
  <si>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</si>
  <si>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</si>
  <si>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</si>
  <si>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</si>
  <si>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</si>
  <si>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</si>
  <si>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</si>
  <si>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</si>
  <si>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</si>
  <si>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</si>
  <si>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</si>
  <si>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</si>
  <si>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</si>
  <si>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</si>
  <si>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</si>
  <si>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</si>
  <si>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</si>
  <si>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</si>
  <si>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</si>
  <si>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</si>
  <si>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</si>
  <si>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</si>
  <si>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</si>
  <si>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</si>
  <si>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</si>
  <si>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</si>
  <si>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</si>
  <si>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</si>
  <si>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</si>
  <si>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</si>
  <si>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</si>
  <si>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</si>
  <si>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</si>
  <si>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</si>
  <si>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</si>
  <si>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</si>
  <si>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</si>
  <si>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</si>
  <si>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</si>
  <si>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</si>
  <si>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</si>
  <si>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</si>
  <si>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</si>
  <si>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</si>
  <si>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</si>
  <si>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</si>
  <si>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</si>
  <si>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</si>
  <si>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</si>
  <si>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</si>
  <si>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</si>
  <si>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</si>
  <si>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</si>
  <si>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</si>
  <si>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</si>
  <si>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</si>
  <si>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</si>
  <si>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</si>
  <si>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</si>
  <si>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</si>
  <si>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</si>
  <si>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</si>
  <si>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</si>
  <si>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</si>
  <si>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</si>
  <si>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</si>
  <si>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</si>
  <si>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</si>
  <si>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</si>
  <si>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</si>
  <si>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</si>
  <si>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</si>
  <si>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</si>
  <si>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</si>
  <si>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</si>
  <si>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</si>
  <si>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</si>
  <si>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</si>
  <si>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</si>
  <si>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</si>
  <si>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</si>
  <si>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</si>
  <si>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</si>
  <si>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</si>
  <si>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</si>
  <si>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</si>
  <si>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</si>
  <si>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</si>
  <si>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</si>
  <si>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</si>
  <si>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</si>
  <si>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</si>
  <si>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</si>
  <si>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</si>
  <si>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</si>
  <si>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</si>
  <si>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</si>
  <si>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</si>
  <si>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</si>
  <si>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</si>
  <si>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</si>
  <si>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</si>
  <si>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</si>
  <si>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</si>
  <si>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</si>
  <si>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</si>
  <si>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</si>
  <si>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</si>
  <si>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</si>
  <si>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</si>
  <si>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</si>
  <si>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</si>
  <si>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</si>
  <si>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</si>
  <si>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</si>
  <si>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</si>
  <si>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</si>
  <si>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</si>
  <si>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</si>
  <si>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</si>
  <si>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</si>
  <si>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</si>
  <si>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</si>
  <si>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</si>
  <si>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</si>
  <si>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</si>
  <si>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</si>
  <si>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</si>
  <si>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</si>
  <si>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</si>
  <si>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</si>
  <si>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</si>
  <si>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</si>
  <si>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</si>
  <si>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</si>
  <si>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</si>
  <si>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</si>
  <si>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</si>
  <si>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</si>
  <si>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</si>
  <si>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</si>
  <si>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</si>
  <si>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</si>
  <si>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</si>
  <si>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</si>
  <si>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</si>
  <si>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</si>
  <si>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</si>
  <si>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</si>
  <si>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</si>
  <si>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</si>
  <si>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</si>
  <si>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</si>
  <si>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</si>
  <si>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</si>
  <si>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</si>
  <si>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</si>
  <si>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</si>
  <si>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</si>
  <si>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</si>
  <si>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</si>
  <si>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</si>
  <si>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</si>
  <si>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</si>
  <si>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</si>
  <si>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</si>
  <si>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</si>
  <si>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</si>
  <si>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</si>
  <si>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</si>
  <si>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</si>
  <si>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</si>
  <si>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</si>
  <si>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</si>
  <si>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</si>
  <si>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</si>
  <si>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</si>
  <si>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</si>
  <si>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</si>
  <si>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</si>
  <si>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</si>
  <si>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</si>
  <si>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</si>
  <si>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</si>
  <si>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</si>
  <si>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</si>
  <si>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</si>
  <si>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</si>
  <si>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</si>
  <si>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</si>
  <si>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</si>
  <si>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</si>
  <si>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</si>
  <si>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</si>
  <si>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</si>
  <si>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</si>
  <si>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</si>
  <si>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</si>
  <si>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</si>
  <si>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</si>
  <si>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</si>
  <si>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</si>
  <si>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</si>
  <si>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</si>
  <si>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</si>
  <si>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</si>
  <si>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</si>
  <si>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</si>
  <si>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</si>
  <si>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</si>
  <si>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</si>
  <si>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</si>
  <si>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</si>
  <si>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</si>
  <si>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</si>
  <si>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</si>
  <si>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</si>
  <si>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</si>
  <si>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</si>
  <si>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</si>
  <si>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</si>
  <si>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</si>
  <si>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</si>
  <si>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</si>
  <si>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</si>
  <si>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</si>
  <si>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</si>
  <si>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</si>
  <si>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</si>
  <si>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</si>
  <si>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</si>
  <si>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</si>
  <si>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</si>
  <si>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</si>
  <si>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</si>
  <si>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</si>
  <si>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</si>
  <si>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</si>
  <si>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</si>
  <si>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</si>
  <si>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</si>
  <si>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</si>
  <si>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</si>
  <si>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</si>
  <si>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</si>
  <si>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</si>
  <si>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</si>
  <si>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</si>
  <si>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</si>
  <si>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</si>
  <si>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</si>
  <si>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</si>
  <si>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</si>
  <si>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</si>
  <si>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</si>
  <si>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</si>
  <si>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</si>
  <si>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</si>
  <si>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</si>
  <si>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</si>
  <si>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</si>
  <si>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</si>
  <si>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</si>
  <si>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</si>
  <si>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</si>
  <si>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</si>
  <si>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</si>
  <si>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</si>
  <si>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</si>
  <si>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</si>
  <si>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</si>
  <si>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</si>
  <si>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</si>
  <si>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</si>
  <si>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</si>
  <si>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</si>
  <si>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</si>
  <si>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</si>
  <si>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</si>
  <si>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</si>
  <si>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</si>
  <si>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</si>
  <si>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</si>
  <si>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</si>
  <si>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</si>
  <si>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</si>
  <si>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</si>
  <si>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</si>
  <si>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</si>
  <si>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</si>
  <si>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</si>
  <si>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</si>
  <si>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</si>
  <si>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</si>
  <si>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</si>
  <si>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</si>
  <si>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</si>
  <si>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</si>
  <si>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</si>
  <si>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</si>
  <si>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</si>
  <si>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</si>
  <si>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</si>
  <si>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</si>
  <si>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</si>
  <si>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</si>
  <si>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</si>
  <si>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</si>
  <si>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</si>
  <si>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</si>
  <si>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</si>
  <si>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</si>
  <si>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</si>
  <si>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</si>
  <si>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</si>
  <si>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</si>
  <si>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</si>
  <si>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</si>
  <si>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</si>
  <si>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</si>
  <si>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</si>
  <si>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</si>
  <si>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</si>
  <si>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</si>
  <si>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</si>
  <si>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</si>
  <si>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</si>
  <si>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</si>
  <si>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</si>
  <si>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</si>
  <si>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</si>
  <si>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</si>
  <si>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</si>
  <si>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</si>
  <si>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</si>
  <si>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</si>
  <si>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</si>
  <si>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</si>
  <si>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</si>
  <si>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</si>
  <si>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</si>
  <si>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</si>
  <si>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</si>
  <si>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</si>
  <si>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</si>
  <si>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</si>
  <si>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</si>
  <si>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</si>
  <si>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</si>
  <si>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</si>
  <si>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</si>
  <si>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</si>
  <si>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</si>
  <si>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</si>
  <si>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</si>
  <si>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</si>
  <si>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</si>
  <si>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</si>
  <si>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</si>
  <si>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</si>
  <si>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</si>
  <si>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</si>
  <si>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</si>
  <si>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</si>
  <si>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</si>
  <si>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</si>
  <si>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</si>
  <si>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</si>
  <si>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</si>
  <si>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</si>
  <si>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</si>
  <si>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</si>
  <si>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</si>
  <si>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</si>
  <si>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</si>
  <si>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</si>
  <si>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</si>
  <si>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</si>
  <si>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</si>
  <si>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</si>
  <si>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</si>
  <si>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</si>
  <si>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</si>
  <si>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</si>
  <si>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</si>
  <si>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</si>
  <si>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</si>
  <si>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</si>
  <si>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</si>
  <si>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</si>
  <si>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</si>
  <si>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</si>
  <si>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</si>
  <si>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</si>
  <si>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</si>
  <si>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</si>
  <si>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</si>
  <si>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</si>
  <si>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</si>
  <si>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</si>
  <si>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</si>
  <si>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</si>
  <si>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</si>
  <si>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</si>
  <si>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</si>
  <si>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</si>
  <si>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</si>
  <si>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</si>
  <si>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</si>
  <si>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</si>
  <si>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</si>
  <si>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</si>
  <si>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</si>
  <si>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</si>
  <si>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</si>
  <si>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</si>
  <si>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</si>
  <si>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</si>
  <si>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</si>
  <si>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</si>
  <si>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</si>
  <si>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</si>
  <si>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</si>
  <si>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</si>
  <si>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</si>
  <si>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</si>
  <si>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</si>
  <si>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</si>
  <si>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</si>
  <si>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</si>
  <si>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</si>
  <si>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</si>
  <si>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</si>
  <si>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</si>
  <si>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</si>
  <si>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</si>
  <si>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</si>
  <si>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</si>
  <si>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</si>
  <si>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</si>
  <si>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</si>
  <si>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</si>
  <si>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</si>
  <si>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</si>
  <si>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</si>
  <si>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</si>
  <si>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</si>
  <si>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</si>
  <si>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</si>
  <si>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</si>
  <si>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</si>
  <si>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</si>
  <si>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</si>
  <si>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</si>
  <si>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</si>
  <si>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</si>
  <si>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</si>
  <si>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</si>
  <si>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</si>
  <si>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</si>
  <si>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</si>
  <si>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</si>
  <si>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</si>
  <si>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</si>
  <si>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</si>
  <si>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</si>
  <si>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</si>
  <si>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</si>
  <si>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</si>
  <si>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</si>
  <si>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</si>
  <si>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</si>
  <si>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</si>
  <si>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</si>
  <si>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</si>
  <si>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</si>
  <si>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</si>
  <si>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</si>
  <si>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</si>
  <si>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</si>
  <si>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</si>
  <si>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</si>
  <si>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</si>
  <si>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</si>
  <si>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</si>
  <si>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</si>
  <si>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</si>
  <si>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</si>
  <si>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</si>
  <si>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</si>
  <si>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</si>
  <si>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</si>
  <si>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</si>
  <si>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</si>
  <si>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</si>
  <si>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</si>
  <si>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</si>
  <si>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</si>
  <si>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</si>
  <si>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</si>
  <si>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</si>
  <si>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</si>
  <si>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</si>
  <si>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</si>
  <si>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</si>
  <si>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</si>
  <si>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</si>
  <si>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</si>
  <si>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</si>
  <si>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</si>
  <si>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</si>
  <si>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</si>
  <si>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</si>
  <si>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</si>
  <si>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</si>
  <si>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</si>
  <si>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</si>
  <si>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</si>
  <si>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</si>
  <si>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</si>
  <si>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</si>
  <si>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</si>
  <si>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</si>
  <si>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</si>
  <si>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</si>
  <si>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</si>
  <si>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</si>
  <si>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</si>
  <si>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</si>
  <si>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</si>
  <si>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</si>
  <si>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</si>
  <si>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</si>
  <si>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</si>
  <si>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</si>
  <si>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</si>
  <si>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</si>
  <si>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</si>
  <si>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</si>
  <si>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</si>
  <si>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</si>
  <si>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</si>
  <si>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</si>
  <si>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</si>
  <si>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</si>
  <si>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</si>
  <si>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</si>
  <si>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</si>
  <si>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</si>
  <si>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</si>
  <si>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</si>
  <si>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</si>
  <si>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</si>
  <si>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</si>
  <si>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</si>
  <si>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</si>
  <si>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</si>
  <si>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</si>
  <si>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</si>
  <si>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</si>
  <si>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</si>
  <si>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</si>
  <si>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</si>
  <si>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</si>
  <si>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</si>
  <si>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</si>
  <si>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</si>
  <si>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</si>
  <si>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</si>
  <si>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</si>
  <si>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</si>
  <si>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</si>
  <si>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</si>
  <si>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</si>
  <si>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</si>
  <si>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</si>
  <si>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</si>
  <si>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</si>
  <si>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</si>
  <si>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</si>
  <si>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</si>
  <si>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</si>
  <si>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</si>
  <si>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</si>
  <si>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</si>
  <si>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</si>
  <si>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</si>
  <si>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</si>
  <si>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</si>
  <si>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</si>
  <si>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</si>
  <si>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</si>
  <si>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</si>
  <si>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</si>
  <si>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</si>
  <si>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</si>
  <si>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</si>
  <si>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</si>
  <si>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</si>
  <si>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</si>
  <si>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</si>
  <si>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</si>
  <si>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</si>
  <si>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</si>
  <si>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</si>
  <si>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</si>
  <si>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</si>
  <si>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</si>
  <si>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</si>
  <si>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</si>
  <si>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</si>
  <si>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</si>
  <si>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</si>
  <si>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</si>
  <si>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</si>
  <si>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</si>
  <si>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</si>
  <si>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</si>
  <si>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</si>
  <si>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</si>
  <si>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</si>
  <si>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</si>
  <si>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</si>
  <si>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</si>
  <si>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</si>
  <si>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</si>
  <si>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</si>
  <si>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</si>
  <si>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</si>
  <si>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</si>
  <si>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</si>
  <si>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</si>
  <si>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</si>
  <si>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</si>
  <si>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</si>
  <si>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</si>
  <si>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</si>
  <si>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</si>
  <si>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</si>
  <si>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</si>
  <si>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</si>
  <si>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</si>
  <si>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</si>
  <si>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</si>
  <si>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</si>
  <si>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</si>
  <si>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</si>
  <si>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</si>
  <si>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</si>
  <si>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</si>
  <si>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</si>
  <si>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</si>
  <si>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</si>
  <si>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</si>
  <si>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</si>
  <si>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</si>
  <si>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</si>
  <si>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</si>
  <si>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</si>
  <si>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</si>
  <si>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</si>
  <si>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</si>
  <si>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</si>
  <si>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</si>
  <si>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</si>
  <si>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</si>
  <si>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</si>
  <si>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</si>
  <si>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</si>
  <si>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</si>
  <si>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</si>
  <si>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</si>
  <si>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</si>
  <si>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</si>
  <si>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</si>
  <si>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</si>
  <si>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</si>
  <si>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</si>
  <si>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</si>
  <si>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</si>
  <si>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</si>
  <si>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</si>
  <si>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</si>
  <si>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</si>
  <si>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</si>
  <si>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</si>
  <si>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</si>
  <si>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</si>
  <si>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</si>
  <si>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</si>
  <si>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</si>
  <si>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</si>
  <si>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</si>
  <si>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</si>
  <si>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</si>
  <si>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</si>
  <si>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</si>
  <si>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</si>
  <si>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</si>
  <si>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</si>
  <si>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</si>
  <si>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</si>
  <si>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</si>
  <si>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</si>
  <si>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</si>
  <si>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</si>
  <si>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</si>
  <si>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</si>
  <si>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</si>
  <si>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</si>
  <si>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</si>
  <si>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</si>
  <si>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</si>
  <si>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</si>
  <si>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</si>
  <si>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</si>
  <si>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</si>
  <si>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</si>
  <si>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</si>
  <si>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</si>
  <si>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</si>
  <si>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</si>
  <si>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</si>
  <si>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</si>
  <si>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</si>
  <si>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</si>
  <si>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</si>
  <si>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</si>
  <si>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</si>
  <si>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</si>
  <si>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</si>
  <si>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</si>
  <si>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</si>
  <si>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</si>
  <si>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</si>
  <si>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</si>
  <si>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</si>
  <si>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</si>
  <si>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</si>
  <si>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</si>
  <si>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</si>
  <si>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</si>
  <si>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</si>
  <si>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</si>
  <si>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</si>
  <si>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</si>
  <si>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</si>
  <si>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</si>
  <si>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</si>
  <si>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</si>
  <si>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</si>
  <si>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</si>
  <si>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</si>
  <si>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</si>
  <si>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</si>
  <si>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</si>
  <si>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</si>
  <si>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</si>
  <si>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</si>
  <si>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</si>
  <si>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</si>
  <si>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</si>
  <si>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</si>
  <si>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</si>
  <si>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</si>
  <si>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</si>
  <si>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</si>
  <si>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</si>
  <si>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</si>
  <si>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</si>
  <si>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</si>
  <si>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</si>
  <si>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</si>
  <si>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</si>
  <si>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</si>
  <si>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</si>
  <si>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</si>
  <si>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</si>
  <si>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</si>
  <si>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</si>
  <si>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</si>
  <si>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</si>
  <si>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</si>
  <si>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</si>
  <si>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</si>
  <si>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</si>
  <si>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</si>
  <si>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</si>
  <si>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</si>
  <si>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</si>
  <si>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</si>
  <si>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</si>
  <si>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</si>
  <si>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</si>
  <si>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</si>
  <si>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</si>
  <si>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</si>
  <si>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</si>
  <si>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</si>
  <si>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</si>
  <si>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</si>
  <si>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</si>
  <si>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</si>
  <si>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</si>
  <si>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</si>
  <si>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</si>
  <si>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</si>
  <si>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</si>
  <si>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</si>
  <si>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</si>
  <si>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</si>
  <si>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</si>
  <si>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</si>
  <si>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</si>
  <si>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</si>
  <si>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</si>
  <si>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</si>
  <si>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</si>
  <si>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</si>
  <si>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</si>
  <si>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</si>
  <si>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</si>
  <si>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</si>
  <si>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</si>
  <si>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</si>
  <si>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</si>
  <si>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</si>
  <si>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</si>
  <si>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</si>
  <si>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</si>
  <si>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</si>
  <si>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</si>
  <si>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</si>
  <si>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</si>
  <si>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</si>
  <si>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</si>
  <si>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</si>
  <si>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</si>
  <si>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</si>
  <si>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</si>
  <si>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</si>
  <si>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</si>
  <si>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</si>
  <si>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</si>
  <si>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</si>
  <si>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</si>
  <si>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</si>
  <si>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</si>
  <si>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</si>
  <si>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</si>
  <si>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</si>
  <si>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</si>
  <si>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</si>
  <si>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</si>
  <si>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</si>
  <si>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</si>
  <si>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</si>
  <si>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</si>
  <si>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</si>
  <si>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</si>
  <si>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</si>
  <si>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</si>
  <si>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</si>
  <si>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</si>
  <si>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</si>
  <si>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</si>
  <si>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</si>
  <si>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</si>
  <si>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</si>
  <si>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</si>
  <si>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</si>
  <si>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</si>
  <si>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</si>
  <si>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</si>
  <si>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</si>
  <si>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</si>
  <si>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</si>
  <si>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</si>
  <si>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</si>
  <si>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</si>
  <si>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</si>
  <si>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</si>
  <si>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</si>
  <si>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</si>
  <si>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</si>
  <si>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</si>
  <si>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</si>
  <si>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</si>
  <si>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</si>
  <si>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</si>
  <si>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</si>
  <si>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</si>
  <si>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</si>
  <si>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</si>
  <si>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</si>
  <si>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</si>
  <si>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</si>
  <si>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</si>
  <si>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</si>
  <si>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</si>
  <si>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</si>
  <si>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</si>
  <si>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</si>
  <si>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</si>
  <si>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</si>
  <si>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</si>
  <si>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</si>
  <si>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</si>
  <si>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</si>
  <si>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</si>
  <si>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</si>
  <si>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</si>
  <si>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</si>
  <si>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</si>
  <si>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</si>
  <si>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</si>
  <si>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</si>
  <si>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</si>
  <si>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</si>
  <si>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</si>
  <si>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</si>
  <si>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</si>
  <si>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</si>
  <si>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</si>
  <si>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</si>
  <si>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</si>
  <si>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</si>
  <si>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</si>
  <si>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</si>
  <si>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</si>
  <si>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</si>
  <si>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</si>
  <si>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</si>
  <si>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</si>
  <si>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</si>
  <si>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</si>
  <si>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</si>
  <si>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</si>
  <si>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</si>
  <si>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</si>
  <si>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</si>
  <si>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</si>
  <si>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</si>
  <si>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</si>
  <si>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</si>
  <si>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</si>
  <si>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</si>
  <si>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</si>
  <si>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</si>
  <si>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</si>
  <si>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</si>
  <si>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</si>
  <si>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</si>
  <si>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</si>
  <si>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</si>
  <si>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</si>
  <si>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</si>
  <si>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</si>
  <si>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</si>
  <si>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</si>
  <si>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</si>
  <si>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</si>
  <si>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</si>
  <si>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</si>
  <si>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</si>
  <si>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</si>
  <si>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</si>
  <si>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</si>
  <si>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</si>
  <si>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</si>
  <si>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</si>
  <si>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</si>
  <si>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</si>
  <si>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</si>
  <si>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</si>
  <si>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</si>
  <si>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</si>
  <si>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</si>
  <si>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</si>
  <si>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</si>
  <si>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</si>
  <si>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</si>
  <si>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</si>
  <si>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</si>
  <si>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</si>
  <si>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</si>
  <si>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</si>
  <si>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</si>
  <si>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</si>
  <si>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</si>
  <si>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</si>
  <si>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</si>
  <si>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</si>
  <si>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</si>
  <si>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</si>
  <si>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</si>
  <si>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</si>
  <si>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</si>
  <si>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</si>
  <si>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</si>
  <si>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</si>
  <si>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</si>
  <si>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</si>
  <si>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</si>
  <si>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</si>
  <si>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</si>
  <si>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</si>
  <si>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</si>
  <si>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</si>
  <si>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</si>
  <si>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</si>
  <si>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</si>
  <si>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</si>
  <si>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</si>
  <si>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</si>
  <si>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</si>
  <si>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</si>
  <si>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</si>
  <si>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</si>
  <si>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</si>
  <si>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</si>
  <si>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</si>
  <si>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</si>
  <si>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</si>
  <si>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</si>
  <si>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</si>
  <si>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</si>
  <si>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</si>
  <si>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</si>
  <si>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</si>
  <si>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</si>
  <si>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</si>
  <si>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</si>
  <si>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</si>
  <si>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</si>
  <si>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</si>
  <si>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</si>
  <si>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</si>
  <si>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</si>
  <si>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</si>
  <si>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</si>
  <si>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</si>
  <si>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</si>
  <si>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</si>
  <si>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</si>
  <si>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</si>
  <si>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</si>
  <si>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</si>
  <si>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</si>
  <si>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</si>
  <si>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</si>
  <si>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</si>
  <si>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</si>
  <si>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</si>
  <si>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</si>
  <si>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</si>
  <si>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</si>
  <si>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</si>
  <si>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</si>
  <si>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</si>
  <si>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</si>
  <si>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</si>
  <si>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</si>
  <si>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</si>
  <si>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</si>
  <si>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</si>
  <si>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</si>
  <si>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</si>
  <si>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</si>
  <si>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</si>
  <si>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</si>
  <si>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</si>
  <si>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</si>
  <si>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</si>
  <si>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</si>
  <si>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</si>
  <si>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</si>
  <si>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</si>
  <si>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</si>
  <si>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</si>
  <si>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</si>
  <si>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</si>
  <si>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</si>
  <si>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</si>
  <si>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</si>
  <si>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</si>
  <si>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</si>
  <si>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</si>
  <si>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</si>
  <si>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</si>
  <si>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</si>
  <si>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</si>
  <si>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</si>
  <si>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</si>
  <si>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</si>
  <si>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</si>
  <si>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</si>
  <si>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</si>
  <si>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</si>
  <si>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</si>
  <si>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</si>
  <si>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</si>
  <si>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</si>
  <si>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</si>
  <si>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</si>
  <si>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</si>
  <si>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</si>
  <si>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</si>
  <si>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</si>
  <si>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</si>
  <si>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</si>
  <si>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</si>
  <si>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</si>
  <si>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</si>
  <si>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</si>
  <si>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</si>
  <si>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</si>
  <si>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</si>
  <si>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</si>
  <si>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</si>
  <si>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</si>
  <si>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</si>
  <si>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</si>
  <si>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</si>
  <si>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</si>
  <si>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</si>
  <si>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</si>
  <si>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</si>
  <si>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</si>
  <si>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</si>
  <si>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</si>
  <si>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</si>
  <si>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</si>
  <si>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</si>
  <si>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</si>
  <si>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</si>
  <si>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</si>
  <si>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</si>
  <si>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</si>
  <si>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</si>
  <si>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</si>
  <si>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</si>
  <si>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</si>
  <si>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</si>
  <si>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</si>
  <si>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</si>
  <si>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</si>
  <si>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</si>
  <si>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</si>
  <si>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</si>
  <si>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</si>
  <si>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</si>
  <si>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</si>
  <si>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</si>
  <si>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</si>
  <si>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</si>
  <si>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</si>
  <si>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</si>
  <si>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</si>
  <si>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</si>
  <si>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</si>
  <si>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</si>
  <si>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</si>
  <si>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</si>
  <si>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</si>
  <si>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</si>
  <si>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</si>
  <si>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</si>
  <si>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</si>
  <si>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</si>
  <si>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</si>
  <si>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</si>
  <si>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</si>
  <si>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</si>
  <si>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</si>
  <si>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</si>
  <si>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</si>
  <si>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</si>
  <si>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</si>
  <si>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</si>
  <si>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</si>
  <si>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</si>
  <si>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</si>
  <si>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</si>
  <si>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</si>
  <si>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</si>
  <si>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</si>
  <si>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</si>
  <si>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</si>
  <si>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</si>
  <si>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</si>
  <si>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</si>
  <si>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</si>
  <si>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</si>
  <si>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</si>
  <si>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</si>
  <si>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</si>
  <si>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</si>
  <si>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</si>
  <si>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</si>
  <si>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</si>
  <si>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</si>
  <si>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</si>
  <si>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</si>
  <si>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</si>
  <si>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</si>
  <si>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</si>
  <si>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</si>
  <si>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</si>
  <si>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</si>
  <si>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</si>
  <si>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</si>
  <si>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</si>
  <si>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</si>
  <si>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</si>
  <si>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</si>
  <si>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</si>
  <si>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</si>
  <si>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</si>
  <si>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</si>
  <si>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</si>
  <si>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</si>
  <si>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</si>
  <si>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</si>
  <si>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</si>
  <si>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</si>
  <si>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</si>
  <si>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</si>
  <si>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</si>
  <si>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</si>
  <si>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</si>
  <si>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</si>
  <si>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</si>
  <si>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</si>
  <si>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</si>
  <si>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</si>
  <si>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</si>
  <si>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</si>
  <si>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</si>
  <si>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</si>
  <si>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</si>
  <si>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</si>
  <si>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</si>
  <si>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</si>
  <si>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</si>
  <si>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</si>
  <si>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</si>
  <si>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</si>
  <si>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</si>
  <si>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</si>
  <si>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</si>
  <si>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</si>
  <si>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</si>
  <si>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</si>
  <si>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</si>
  <si>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</si>
  <si>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</si>
  <si>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</si>
  <si>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</si>
  <si>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</si>
  <si>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</si>
  <si>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</si>
  <si>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</si>
  <si>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</si>
  <si>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</si>
  <si>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</si>
  <si>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</si>
  <si>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</si>
  <si>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</si>
  <si>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</si>
  <si>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</si>
  <si>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</si>
  <si>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</si>
  <si>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</si>
  <si>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</si>
  <si>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</si>
  <si>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</si>
  <si>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</si>
  <si>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</si>
  <si>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</si>
  <si>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</si>
  <si>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</si>
  <si>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</si>
  <si>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</si>
  <si>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</si>
  <si>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</si>
  <si>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</si>
  <si>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</si>
  <si>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</si>
  <si>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</si>
  <si>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</si>
  <si>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</si>
  <si>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</si>
  <si>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</si>
  <si>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</si>
  <si>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</si>
  <si>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</si>
  <si>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</si>
  <si>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</si>
  <si>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</si>
  <si>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</si>
  <si>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</si>
  <si>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</si>
  <si>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</si>
  <si>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</si>
  <si>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</si>
  <si>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</si>
  <si>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</si>
  <si>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</si>
  <si>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</si>
  <si>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</si>
  <si>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</si>
  <si>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</si>
  <si>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</si>
  <si>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</si>
  <si>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</si>
  <si>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</si>
  <si>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</si>
  <si>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</si>
  <si>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</si>
  <si>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</si>
  <si>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</si>
  <si>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</si>
  <si>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</si>
  <si>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</si>
  <si>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</si>
  <si>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</si>
  <si>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</si>
  <si>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</si>
  <si>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</si>
  <si>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</si>
  <si>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</si>
  <si>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</si>
  <si>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</si>
  <si>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</si>
  <si>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</si>
  <si>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</si>
  <si>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</si>
  <si>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</si>
  <si>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</si>
  <si>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</si>
  <si>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</si>
  <si>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</si>
  <si>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</si>
  <si>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</si>
  <si>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</si>
  <si>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</si>
  <si>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</si>
  <si>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</si>
  <si>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</si>
  <si>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</si>
  <si>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</si>
  <si>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</si>
  <si>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</si>
  <si>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</si>
  <si>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</si>
  <si>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</si>
  <si>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</si>
  <si>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</si>
  <si>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</si>
  <si>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</si>
  <si>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</si>
  <si>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</si>
  <si>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</si>
  <si>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</si>
  <si>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</si>
  <si>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</si>
  <si>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</si>
  <si>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</si>
  <si>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</si>
  <si>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</si>
  <si>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</si>
  <si>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</si>
  <si>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</si>
  <si>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</si>
  <si>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</si>
  <si>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</si>
  <si>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</si>
  <si>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</si>
  <si>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</si>
  <si>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</si>
  <si>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</si>
  <si>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</si>
  <si>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</si>
  <si>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</si>
  <si>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</si>
  <si>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</si>
  <si>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</si>
  <si>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</si>
  <si>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</si>
  <si>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</si>
  <si>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</si>
  <si>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</si>
  <si>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</si>
  <si>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</si>
  <si>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</si>
  <si>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</si>
  <si>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</si>
  <si>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</si>
  <si>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</si>
  <si>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</si>
  <si>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</si>
  <si>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</si>
  <si>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</si>
  <si>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</si>
  <si>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</si>
  <si>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</si>
  <si>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</si>
  <si>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</si>
  <si>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</si>
  <si>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</si>
  <si>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</si>
  <si>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</si>
  <si>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</si>
  <si>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</si>
  <si>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</si>
  <si>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</si>
  <si>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</si>
  <si>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</si>
  <si>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</si>
  <si>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</si>
  <si>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</si>
  <si>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</si>
  <si>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</si>
  <si>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</si>
  <si>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</si>
  <si>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</si>
  <si>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</si>
  <si>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</si>
  <si>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</si>
  <si>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</si>
  <si>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</si>
  <si>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</si>
  <si>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</si>
  <si>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</si>
  <si>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</si>
  <si>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</si>
  <si>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</si>
  <si>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</si>
  <si>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</si>
  <si>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</si>
  <si>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</si>
  <si>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</si>
  <si>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</si>
  <si>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</si>
  <si>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</si>
  <si>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</si>
  <si>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</si>
  <si>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</si>
  <si>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</si>
  <si>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</si>
  <si>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</si>
  <si>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</si>
  <si>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</si>
  <si>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</si>
  <si>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</si>
  <si>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</si>
  <si>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</si>
  <si>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</si>
  <si>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</si>
  <si>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</si>
  <si>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</si>
  <si>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</si>
  <si>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</si>
  <si>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</si>
  <si>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</si>
  <si>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</si>
  <si>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</si>
  <si>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</si>
  <si>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</si>
  <si>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</si>
  <si>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</si>
  <si>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</si>
  <si>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</si>
  <si>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</si>
  <si>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</si>
  <si>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</si>
  <si>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</si>
  <si>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</si>
  <si>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</si>
  <si>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</si>
  <si>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</si>
  <si>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</si>
  <si>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</si>
  <si>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</si>
  <si>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</si>
  <si>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</si>
  <si>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</si>
  <si>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</si>
  <si>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</si>
  <si>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</si>
  <si>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</si>
  <si>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</si>
  <si>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</si>
  <si>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</si>
  <si>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</si>
  <si>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</si>
  <si>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</si>
  <si>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</si>
  <si>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</si>
  <si>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</si>
  <si>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</si>
  <si>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</si>
  <si>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</si>
  <si>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</si>
  <si>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</si>
  <si>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</si>
  <si>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</si>
  <si>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</si>
  <si>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</si>
  <si>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</si>
  <si>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</si>
  <si>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</si>
  <si>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</si>
  <si>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</si>
  <si>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</si>
  <si>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</si>
  <si>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</si>
  <si>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</si>
  <si>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</si>
  <si>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</si>
  <si>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</si>
  <si>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</si>
  <si>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</si>
  <si>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</si>
  <si>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</si>
  <si>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</si>
  <si>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</si>
  <si>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</si>
  <si>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</si>
  <si>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</si>
  <si>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</si>
  <si>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</si>
  <si>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</si>
  <si>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</si>
  <si>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</si>
  <si>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</si>
  <si>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</si>
  <si>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</si>
  <si>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</si>
  <si>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</si>
  <si>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</si>
  <si>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</si>
  <si>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</si>
  <si>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</si>
  <si>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</si>
  <si>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</si>
  <si>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</si>
  <si>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</si>
  <si>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</si>
  <si>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</si>
  <si>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</si>
  <si>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</si>
  <si>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</si>
  <si>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</si>
  <si>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</si>
  <si>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</si>
  <si>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</si>
  <si>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</si>
  <si>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</si>
  <si>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</si>
  <si>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</si>
  <si>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</si>
  <si>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</si>
  <si>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</si>
  <si>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</si>
  <si>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</si>
  <si>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</si>
  <si>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</si>
  <si>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</si>
  <si>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</si>
  <si>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</si>
  <si>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</si>
  <si>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</si>
  <si>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</si>
  <si>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</si>
  <si>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</si>
  <si>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</si>
  <si>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</si>
  <si>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</si>
  <si>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</si>
  <si>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</si>
  <si>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</si>
  <si>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</si>
  <si>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</si>
  <si>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</si>
  <si>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</si>
  <si>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</si>
  <si>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</si>
  <si>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</si>
  <si>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</si>
  <si>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</si>
  <si>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</si>
  <si>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</si>
  <si>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</si>
  <si>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</si>
  <si>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</si>
  <si>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</si>
  <si>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</si>
  <si>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</si>
  <si>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</si>
  <si>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</si>
  <si>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</si>
  <si>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</si>
  <si>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</si>
  <si>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</si>
  <si>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</si>
  <si>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</si>
  <si>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</si>
  <si>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</si>
  <si>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</si>
  <si>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</si>
  <si>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</si>
  <si>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</si>
  <si>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</si>
  <si>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</si>
  <si>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</si>
  <si>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</si>
  <si>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</si>
  <si>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</si>
  <si>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</si>
  <si>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</si>
  <si>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</si>
  <si>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</si>
  <si>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</si>
  <si>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</si>
  <si>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</si>
  <si>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</si>
  <si>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</si>
  <si>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</si>
  <si>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</si>
  <si>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</si>
  <si>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</si>
  <si>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</si>
  <si>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</si>
  <si>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</si>
  <si>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</si>
  <si>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</si>
  <si>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</si>
  <si>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</si>
  <si>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</si>
  <si>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</si>
  <si>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</si>
  <si>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</si>
  <si>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</si>
  <si>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</si>
  <si>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</si>
  <si>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</si>
  <si>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</si>
  <si>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</si>
  <si>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</si>
  <si>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</si>
  <si>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</si>
  <si>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</si>
  <si>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</si>
  <si>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</si>
  <si>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</si>
  <si>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</si>
  <si>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</si>
  <si>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</si>
  <si>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</si>
  <si>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</si>
  <si>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</si>
  <si>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</si>
  <si>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</si>
  <si>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</si>
  <si>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</si>
  <si>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</si>
  <si>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</si>
  <si>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</si>
  <si>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</si>
  <si>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</si>
  <si>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</si>
  <si>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</si>
  <si>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</si>
  <si>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</si>
  <si>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</si>
  <si>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</si>
  <si>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</si>
  <si>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</si>
  <si>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</si>
  <si>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</si>
  <si>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</si>
  <si>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</si>
  <si>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</si>
  <si>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</si>
  <si>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</si>
  <si>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</si>
  <si>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</si>
  <si>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</si>
  <si>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</si>
  <si>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</si>
  <si>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</si>
  <si>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</si>
  <si>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</si>
  <si>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</si>
  <si>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</si>
  <si>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</si>
  <si>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</si>
  <si>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</si>
  <si>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</si>
  <si>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</si>
  <si>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</si>
  <si>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</si>
  <si>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</si>
  <si>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</si>
  <si>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</si>
  <si>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</si>
  <si>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</si>
  <si>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</si>
  <si>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</si>
  <si>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</si>
  <si>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</si>
  <si>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</si>
  <si>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</si>
  <si>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</si>
  <si>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</si>
  <si>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</si>
  <si>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</si>
  <si>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</si>
  <si>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</si>
  <si>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</si>
  <si>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</si>
  <si>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</si>
  <si>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</si>
  <si>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</si>
  <si>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</si>
  <si>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</si>
  <si>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</si>
  <si>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</si>
  <si>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</si>
  <si>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</si>
  <si>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</si>
  <si>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</si>
  <si>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</si>
  <si>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</si>
  <si>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</si>
  <si>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</si>
  <si>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</si>
  <si>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</si>
  <si>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</si>
  <si>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</si>
  <si>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</si>
  <si>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</si>
  <si>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</si>
  <si>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</si>
  <si>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</si>
  <si>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</si>
  <si>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</si>
  <si>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</si>
  <si>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</si>
  <si>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</si>
  <si>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</si>
  <si>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</si>
  <si>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</si>
  <si>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</si>
  <si>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</si>
  <si>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</si>
  <si>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</si>
  <si>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</si>
  <si>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</si>
  <si>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</si>
  <si>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</si>
  <si>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</si>
  <si>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</si>
  <si>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</si>
  <si>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</si>
  <si>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</si>
  <si>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</si>
  <si>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</si>
  <si>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</si>
  <si>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</si>
  <si>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</si>
  <si>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</si>
  <si>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</si>
  <si>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</si>
  <si>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</si>
  <si>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</si>
  <si>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</si>
  <si>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</si>
  <si>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</si>
  <si>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</si>
  <si>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</si>
  <si>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</si>
  <si>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</si>
  <si>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</si>
  <si>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</si>
  <si>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</si>
  <si>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</si>
  <si>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</si>
  <si>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</si>
  <si>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</si>
  <si>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</si>
  <si>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</si>
  <si>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</si>
  <si>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</si>
  <si>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</si>
  <si>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</si>
  <si>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</si>
  <si>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</si>
  <si>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</si>
  <si>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</si>
  <si>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</si>
  <si>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</si>
  <si>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</si>
  <si>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</si>
  <si>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</si>
  <si>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</si>
  <si>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</si>
  <si>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</si>
  <si>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</si>
  <si>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</si>
  <si>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</si>
  <si>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</si>
  <si>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</si>
  <si>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</si>
  <si>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</si>
  <si>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</si>
  <si>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</si>
  <si>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</si>
  <si>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</si>
  <si>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</si>
  <si>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</si>
  <si>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</si>
  <si>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</si>
  <si>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</si>
  <si>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</si>
  <si>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</si>
  <si>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</si>
  <si>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</si>
  <si>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</si>
  <si>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</si>
  <si>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</si>
  <si>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</si>
  <si>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</si>
  <si>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</si>
  <si>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</si>
  <si>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</si>
  <si>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</si>
  <si>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</si>
  <si>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</si>
  <si>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</si>
  <si>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</si>
  <si>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</si>
  <si>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</si>
  <si>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</si>
  <si>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</si>
  <si>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</si>
  <si>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</si>
  <si>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</si>
  <si>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</si>
  <si>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</si>
  <si>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</si>
  <si>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</si>
  <si>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</si>
  <si>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</si>
  <si>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</si>
  <si>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</si>
  <si>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</si>
  <si>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</si>
  <si>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</si>
  <si>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</si>
  <si>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</si>
  <si>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</si>
  <si>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</si>
  <si>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</si>
  <si>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</si>
  <si>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</si>
  <si>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</si>
  <si>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</si>
  <si>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</si>
  <si>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</si>
  <si>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</si>
  <si>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</si>
  <si>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</si>
  <si>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</si>
  <si>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</si>
  <si>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</si>
  <si>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</si>
  <si>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</si>
  <si>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</si>
  <si>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</si>
  <si>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</si>
  <si>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</si>
  <si>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</si>
  <si>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</si>
  <si>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</si>
  <si>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</si>
  <si>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</si>
  <si>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</si>
  <si>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</si>
  <si>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</si>
  <si>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</si>
  <si>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</si>
  <si>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</si>
  <si>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</si>
  <si>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</si>
  <si>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</si>
  <si>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</si>
  <si>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</si>
  <si>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</si>
  <si>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</si>
  <si>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</si>
  <si>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</si>
  <si>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</si>
  <si>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</si>
  <si>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</si>
  <si>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</si>
  <si>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</si>
  <si>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</si>
  <si>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</si>
  <si>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</si>
  <si>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</si>
  <si>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</si>
  <si>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</si>
  <si>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</si>
  <si>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</si>
  <si>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</si>
  <si>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</si>
  <si>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</si>
  <si>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</si>
  <si>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</si>
  <si>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</si>
  <si>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</si>
  <si>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</si>
  <si>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</si>
  <si>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</si>
  <si>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</si>
  <si>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</si>
  <si>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</si>
  <si>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</si>
  <si>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</si>
  <si>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</si>
  <si>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</si>
  <si>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</si>
  <si>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</si>
  <si>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</si>
  <si>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</si>
  <si>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</si>
  <si>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</si>
  <si>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</si>
  <si>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</si>
  <si>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</si>
  <si>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</si>
  <si>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</si>
  <si>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</si>
  <si>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</si>
  <si>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</si>
  <si>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</si>
  <si>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</si>
  <si>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</si>
  <si>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</si>
  <si>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</si>
  <si>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</si>
  <si>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</si>
  <si>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</si>
  <si>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</si>
  <si>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</si>
  <si>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</si>
  <si>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</si>
  <si>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</si>
  <si>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</si>
  <si>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</si>
  <si>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</si>
  <si>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</si>
  <si>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</si>
  <si>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</si>
  <si>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</si>
  <si>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</si>
  <si>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</si>
  <si>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</si>
  <si>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</si>
  <si>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</si>
  <si>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</si>
  <si>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</si>
  <si>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</si>
  <si>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</si>
  <si>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</si>
  <si>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</si>
  <si>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</si>
  <si>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</si>
  <si>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</si>
  <si>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</si>
  <si>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</si>
  <si>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</si>
  <si>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</si>
  <si>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</si>
  <si>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</si>
  <si>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</si>
  <si>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</si>
  <si>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</si>
  <si>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</si>
  <si>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</si>
  <si>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</si>
  <si>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</si>
  <si>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</si>
  <si>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</si>
  <si>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</si>
  <si>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</si>
  <si>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</si>
  <si>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</si>
  <si>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</si>
  <si>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</si>
  <si>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</si>
  <si>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</si>
  <si>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</si>
  <si>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</si>
  <si>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</si>
  <si>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</si>
  <si>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</si>
  <si>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</si>
  <si>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</si>
  <si>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</si>
  <si>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</si>
  <si>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</si>
  <si>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</si>
  <si>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</si>
  <si>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</si>
  <si>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</si>
  <si>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</si>
  <si>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</si>
  <si>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</si>
  <si>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</si>
  <si>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</si>
  <si>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</si>
  <si>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</si>
  <si>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</si>
  <si>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</si>
  <si>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</si>
  <si>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</si>
  <si>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</si>
  <si>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</si>
  <si>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</si>
  <si>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</si>
  <si>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</si>
  <si>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</si>
  <si>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</si>
  <si>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</si>
  <si>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</si>
  <si>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</si>
  <si>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</si>
  <si>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</si>
  <si>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</si>
  <si>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</si>
  <si>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</si>
  <si>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</si>
  <si>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</si>
  <si>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</si>
  <si>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</si>
  <si>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</si>
  <si>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</si>
  <si>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</si>
  <si>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</si>
  <si>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</si>
  <si>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</si>
  <si>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</si>
  <si>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</si>
  <si>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</si>
  <si>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</si>
  <si>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</si>
  <si>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</si>
  <si>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</si>
  <si>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</si>
  <si>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</si>
  <si>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</si>
  <si>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</si>
  <si>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</si>
  <si>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</si>
  <si>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</si>
  <si>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</si>
  <si>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</si>
  <si>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</si>
  <si>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</si>
  <si>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</si>
  <si>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</si>
  <si>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</si>
  <si>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</si>
  <si>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</si>
  <si>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</si>
  <si>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</si>
  <si>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</si>
  <si>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</si>
  <si>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</si>
  <si>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</si>
  <si>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</si>
  <si>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</si>
  <si>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</si>
  <si>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</si>
  <si>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</si>
  <si>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</si>
  <si>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</si>
  <si>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</si>
  <si>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</si>
  <si>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</si>
  <si>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</si>
  <si>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</si>
  <si>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</si>
  <si>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</si>
  <si>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</si>
  <si>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</si>
  <si>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</si>
  <si>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</si>
  <si>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</si>
  <si>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</si>
  <si>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</si>
  <si>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</si>
  <si>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</si>
  <si>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</si>
  <si>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</si>
  <si>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</si>
  <si>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</si>
  <si>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</si>
  <si>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</si>
  <si>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</si>
  <si>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</si>
  <si>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</si>
  <si>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</si>
  <si>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</si>
  <si>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</si>
  <si>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</si>
  <si>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</si>
  <si>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</si>
  <si>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</si>
  <si>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</si>
  <si>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</si>
  <si>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</si>
  <si>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</si>
  <si>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</si>
  <si>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</si>
  <si>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</si>
  <si>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</si>
  <si>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</si>
  <si>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</si>
  <si>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</si>
  <si>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</si>
  <si>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</si>
  <si>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</si>
  <si>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</si>
  <si>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</si>
  <si>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</si>
  <si>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</si>
  <si>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</si>
  <si>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</si>
  <si>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</si>
  <si>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</si>
  <si>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</si>
  <si>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</si>
  <si>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</si>
  <si>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</si>
  <si>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</si>
  <si>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</si>
  <si>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</si>
  <si>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</si>
  <si>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</si>
  <si>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</si>
  <si>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</si>
  <si>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</si>
  <si>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</si>
  <si>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</si>
  <si>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</si>
  <si>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</si>
  <si>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</si>
  <si>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</si>
  <si>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</si>
  <si>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</si>
  <si>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</si>
  <si>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</si>
  <si>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</si>
  <si>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</si>
  <si>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</si>
  <si>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</si>
  <si>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</si>
  <si>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</si>
  <si>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</si>
  <si>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</si>
  <si>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</si>
  <si>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</si>
  <si>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</si>
  <si>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</si>
  <si>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</si>
  <si>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</si>
  <si>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</si>
  <si>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</si>
  <si>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</si>
  <si>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</si>
  <si>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</si>
  <si>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</si>
  <si>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</si>
  <si>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</si>
  <si>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</si>
  <si>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</si>
  <si>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</si>
  <si>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</si>
  <si>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</si>
  <si>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</si>
  <si>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</si>
  <si>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</si>
  <si>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</si>
  <si>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</si>
  <si>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</si>
  <si>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</si>
  <si>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</si>
  <si>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</si>
  <si>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</si>
  <si>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</si>
  <si>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</si>
  <si>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</si>
  <si>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</si>
  <si>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</si>
  <si>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</si>
  <si>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</si>
  <si>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</si>
  <si>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</si>
  <si>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</si>
  <si>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</si>
  <si>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</si>
  <si>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</si>
  <si>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</si>
  <si>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</si>
  <si>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</si>
  <si>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</si>
  <si>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</si>
  <si>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</si>
  <si>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</si>
  <si>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</si>
  <si>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</si>
  <si>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</si>
  <si>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</si>
  <si>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</si>
  <si>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</si>
  <si>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</si>
  <si>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</si>
  <si>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</si>
  <si>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</si>
  <si>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</si>
  <si>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</si>
  <si>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</si>
  <si>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</si>
  <si>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</si>
  <si>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</si>
  <si>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</si>
  <si>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</si>
  <si>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</si>
  <si>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</si>
  <si>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</si>
  <si>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</si>
  <si>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</si>
  <si>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</si>
  <si>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</si>
  <si>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</si>
  <si>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</si>
  <si>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</si>
  <si>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</si>
  <si>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</si>
  <si>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</si>
  <si>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</si>
  <si>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</si>
  <si>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</si>
  <si>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</si>
  <si>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</si>
  <si>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</si>
  <si>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</si>
  <si>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</si>
  <si>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</si>
  <si>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</si>
  <si>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</si>
  <si>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</si>
  <si>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</si>
  <si>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</si>
  <si>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</si>
  <si>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</si>
  <si>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</si>
  <si>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</si>
  <si>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</si>
  <si>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</si>
  <si>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</si>
  <si>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</si>
  <si>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</si>
  <si>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</si>
  <si>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</si>
  <si>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</si>
  <si>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</si>
  <si>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</si>
  <si>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</si>
  <si>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</si>
  <si>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</si>
  <si>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</si>
  <si>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</si>
  <si>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</si>
  <si>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</si>
  <si>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</si>
  <si>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</si>
  <si>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</si>
  <si>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</si>
  <si>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</si>
  <si>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</si>
  <si>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</si>
  <si>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</si>
  <si>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</si>
  <si>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</si>
  <si>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</si>
  <si>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</si>
  <si>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</si>
  <si>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</si>
  <si>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</si>
  <si>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</si>
  <si>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</si>
  <si>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</si>
  <si>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</si>
  <si>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</si>
  <si>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</si>
  <si>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</si>
  <si>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</si>
  <si>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</si>
  <si>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</si>
  <si>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</si>
  <si>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</si>
  <si>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</si>
  <si>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</si>
  <si>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</si>
  <si>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</si>
  <si>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</si>
  <si>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</si>
  <si>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</si>
  <si>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</si>
  <si>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</si>
  <si>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</si>
  <si>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</si>
  <si>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</si>
  <si>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</si>
  <si>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</si>
  <si>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</si>
  <si>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</si>
  <si>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</si>
  <si>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</si>
  <si>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</si>
  <si>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</si>
  <si>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</si>
  <si>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</si>
  <si>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</si>
  <si>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</si>
  <si>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</si>
  <si>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</si>
  <si>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</si>
  <si>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</si>
  <si>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</si>
  <si>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</si>
  <si>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</si>
  <si>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</si>
  <si>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</si>
  <si>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</si>
  <si>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</si>
  <si>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</si>
  <si>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</si>
  <si>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</si>
  <si>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</si>
  <si>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</si>
  <si>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</si>
  <si>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</si>
  <si>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</si>
  <si>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</si>
  <si>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</si>
  <si>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</si>
  <si>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</si>
  <si>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</si>
  <si>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</si>
  <si>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</si>
  <si>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</si>
  <si>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</si>
  <si>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</si>
  <si>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</si>
  <si>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</si>
  <si>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</si>
  <si>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</si>
  <si>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</si>
  <si>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</si>
  <si>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</si>
  <si>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</si>
  <si>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</si>
  <si>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</si>
  <si>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</si>
  <si>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</si>
  <si>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</si>
  <si>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</si>
  <si>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</si>
  <si>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</si>
  <si>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</si>
  <si>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</si>
  <si>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</si>
  <si>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</si>
  <si>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</si>
  <si>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</si>
  <si>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</si>
  <si>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</si>
  <si>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</si>
  <si>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</si>
  <si>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</si>
  <si>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</si>
  <si>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</si>
  <si>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</si>
  <si>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</si>
  <si>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</si>
  <si>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</si>
  <si>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</si>
  <si>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</si>
  <si>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</si>
  <si>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</si>
  <si>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</si>
  <si>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</si>
  <si>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</si>
  <si>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</si>
  <si>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</si>
  <si>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</si>
  <si>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</si>
  <si>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</si>
  <si>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</si>
  <si>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</si>
  <si>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</si>
  <si>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</si>
  <si>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</si>
  <si>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</si>
  <si>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</si>
  <si>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</si>
  <si>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</si>
  <si>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</si>
  <si>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</si>
  <si>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</si>
  <si>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</si>
  <si>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</si>
  <si>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</si>
  <si>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</si>
  <si>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</si>
  <si>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</si>
  <si>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</si>
  <si>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</si>
  <si>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</si>
  <si>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</si>
  <si>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</si>
  <si>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</si>
  <si>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</si>
  <si>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</si>
  <si>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</si>
  <si>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</si>
  <si>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</si>
  <si>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</si>
  <si>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</si>
  <si>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</si>
  <si>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</si>
  <si>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</si>
  <si>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</si>
  <si>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</si>
  <si>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</si>
  <si>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</si>
  <si>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</si>
  <si>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</si>
  <si>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</si>
  <si>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</si>
  <si>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</si>
  <si>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</si>
  <si>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</si>
  <si>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</si>
  <si>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</si>
  <si>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</si>
  <si>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</si>
  <si>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</si>
  <si>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</si>
  <si>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</si>
  <si>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</si>
  <si>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</si>
  <si>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</si>
  <si>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</si>
  <si>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</si>
  <si>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</si>
  <si>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</si>
  <si>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</si>
  <si>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</si>
  <si>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</si>
  <si>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</si>
  <si>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</si>
  <si>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</si>
  <si>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</si>
  <si>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</si>
  <si>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</si>
  <si>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</si>
  <si>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</si>
  <si>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</si>
  <si>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</si>
  <si>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</si>
  <si>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</si>
  <si>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</si>
  <si>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</si>
  <si>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</si>
  <si>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</si>
  <si>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</si>
  <si>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</si>
  <si>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</si>
  <si>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</si>
  <si>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</si>
  <si>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</si>
  <si>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</si>
  <si>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</si>
  <si>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</si>
  <si>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</si>
  <si>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</si>
  <si>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</si>
  <si>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</si>
  <si>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</si>
  <si>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</si>
  <si>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</si>
  <si>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</si>
  <si>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</si>
  <si>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</si>
  <si>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</si>
  <si>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</si>
  <si>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</si>
  <si>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</si>
  <si>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</si>
  <si>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</si>
  <si>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</si>
  <si>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</si>
  <si>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</si>
  <si>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</si>
  <si>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</si>
  <si>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</si>
  <si>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</si>
  <si>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</si>
  <si>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</si>
  <si>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</si>
  <si>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</si>
  <si>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</si>
  <si>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</si>
  <si>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</si>
  <si>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</si>
  <si>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</si>
  <si>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</si>
  <si>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</si>
  <si>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</si>
  <si>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</si>
  <si>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</si>
  <si>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</si>
  <si>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</si>
  <si>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</si>
  <si>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</si>
  <si>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</si>
  <si>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</si>
  <si>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</si>
  <si>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</si>
  <si>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</si>
  <si>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</si>
  <si>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</si>
  <si>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</si>
  <si>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</si>
  <si>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</si>
  <si>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</si>
  <si>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</si>
  <si>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</si>
  <si>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</si>
  <si>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</si>
  <si>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</si>
  <si>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</si>
  <si>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</si>
  <si>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</si>
  <si>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</si>
  <si>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</si>
  <si>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</si>
  <si>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</si>
  <si>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</si>
  <si>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</si>
  <si>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</si>
  <si>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</si>
  <si>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</si>
  <si>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</si>
  <si>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</si>
  <si>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</si>
  <si>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</si>
  <si>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</si>
  <si>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</si>
  <si>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</si>
  <si>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</si>
  <si>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</si>
  <si>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</si>
  <si>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</si>
  <si>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</si>
  <si>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</si>
  <si>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</si>
  <si>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</si>
  <si>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</si>
  <si>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</si>
  <si>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</si>
  <si>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</si>
  <si>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</si>
  <si>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</si>
  <si>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</si>
  <si>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</si>
  <si>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</si>
  <si>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</si>
  <si>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</si>
  <si>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</si>
  <si>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</si>
  <si>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</si>
  <si>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</si>
  <si>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</si>
  <si>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</si>
  <si>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</si>
  <si>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</si>
  <si>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</si>
  <si>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</si>
  <si>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</si>
  <si>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</si>
  <si>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</si>
  <si>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</si>
  <si>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</si>
  <si>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</si>
  <si>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</si>
  <si>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</si>
  <si>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</si>
  <si>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</si>
  <si>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</si>
  <si>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</si>
  <si>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</si>
  <si>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</si>
  <si>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</si>
  <si>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</si>
  <si>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</si>
  <si>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</si>
  <si>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</si>
  <si>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</si>
  <si>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</si>
  <si>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</si>
  <si>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</si>
  <si>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</si>
  <si>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</si>
  <si>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</si>
  <si>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</si>
  <si>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</si>
  <si>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</si>
  <si>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</si>
  <si>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</si>
  <si>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</si>
  <si>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</si>
  <si>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</si>
  <si>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</si>
  <si>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</si>
  <si>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</si>
  <si>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</si>
  <si>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</si>
  <si>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</si>
  <si>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</si>
  <si>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</si>
  <si>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</si>
  <si>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</si>
  <si>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</si>
  <si>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</si>
  <si>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</si>
  <si>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</si>
  <si>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</si>
  <si>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</si>
  <si>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</si>
  <si>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</si>
  <si>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</si>
  <si>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</si>
  <si>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</si>
  <si>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</si>
  <si>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</si>
  <si>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</si>
  <si>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</si>
  <si>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</si>
  <si>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</si>
  <si>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</si>
  <si>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</si>
  <si>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</si>
  <si>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</si>
  <si>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</si>
  <si>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</si>
  <si>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</si>
  <si>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</si>
  <si>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</si>
  <si>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</si>
  <si>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</si>
  <si>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</si>
  <si>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</si>
  <si>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</si>
  <si>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</si>
  <si>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</si>
  <si>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</si>
  <si>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</si>
  <si>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</si>
  <si>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</si>
  <si>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</si>
  <si>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</si>
  <si>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</si>
  <si>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</si>
  <si>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</si>
  <si>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</si>
  <si>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</si>
  <si>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</si>
  <si>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</si>
  <si>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</si>
  <si>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</si>
  <si>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</si>
  <si>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</si>
  <si>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</si>
  <si>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</si>
  <si>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</si>
  <si>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</si>
  <si>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</si>
  <si>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</si>
  <si>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</si>
  <si>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</si>
  <si>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</si>
  <si>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</si>
  <si>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</si>
  <si>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</si>
  <si>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</si>
  <si>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</si>
  <si>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</si>
  <si>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</si>
  <si>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</si>
  <si>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</si>
  <si>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</si>
  <si>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</si>
  <si>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</si>
  <si>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</si>
  <si>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</si>
  <si>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</si>
  <si>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</si>
  <si>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</si>
  <si>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</si>
  <si>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</si>
  <si>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</si>
  <si>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</si>
  <si>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</si>
  <si>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</si>
  <si>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</si>
  <si>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</si>
  <si>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</si>
  <si>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</si>
  <si>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</si>
  <si>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</si>
  <si>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</si>
  <si>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</si>
  <si>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</si>
  <si>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</si>
  <si>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</si>
  <si>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</si>
  <si>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</si>
  <si>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</si>
  <si>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</si>
  <si>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</si>
  <si>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</si>
  <si>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</si>
  <si>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</si>
  <si>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</si>
  <si>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</si>
  <si>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</si>
  <si>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</si>
  <si>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</si>
  <si>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</si>
  <si>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</si>
  <si>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</si>
  <si>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</si>
  <si>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</si>
  <si>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</si>
  <si>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</si>
  <si>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</si>
  <si>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</si>
  <si>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</si>
  <si>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</si>
  <si>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</si>
  <si>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</si>
  <si>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</si>
  <si>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</si>
  <si>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</si>
  <si>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</si>
  <si>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</si>
  <si>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</si>
  <si>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</si>
  <si>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</si>
  <si>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</si>
  <si>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</si>
  <si>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</si>
  <si>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</si>
  <si>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</si>
  <si>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</si>
  <si>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</si>
  <si>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</si>
  <si>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</si>
  <si>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</si>
  <si>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</si>
  <si>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</si>
  <si>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</si>
  <si>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</si>
  <si>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</si>
  <si>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</si>
  <si>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</si>
  <si>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</si>
  <si>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</si>
  <si>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</si>
  <si>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</si>
  <si>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</si>
  <si>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</si>
  <si>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</si>
  <si>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</si>
  <si>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</si>
  <si>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</si>
  <si>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</si>
  <si>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</si>
  <si>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</si>
  <si>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</si>
  <si>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</si>
  <si>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</si>
  <si>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</si>
  <si>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</si>
  <si>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</si>
  <si>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</si>
  <si>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</si>
  <si>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</si>
  <si>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</si>
  <si>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</si>
  <si>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</si>
  <si>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</si>
  <si>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</si>
  <si>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</si>
  <si>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</si>
  <si>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</si>
  <si>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</si>
  <si>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</si>
  <si>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</si>
  <si>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</si>
  <si>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</si>
  <si>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</si>
  <si>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</si>
  <si>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</si>
  <si>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</si>
  <si>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</si>
  <si>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</si>
  <si>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</si>
  <si>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</si>
  <si>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</si>
  <si>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</si>
  <si>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</si>
  <si>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</si>
  <si>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</si>
  <si>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</si>
  <si>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</si>
  <si>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</si>
  <si>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</si>
  <si>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</si>
  <si>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</si>
  <si>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</si>
  <si>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</si>
  <si>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</si>
  <si>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</si>
  <si>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</si>
  <si>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</si>
  <si>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</si>
  <si>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</si>
  <si>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</si>
  <si>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</si>
  <si>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</si>
  <si>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</si>
  <si>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</si>
  <si>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</si>
  <si>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</si>
  <si>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</si>
  <si>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</si>
  <si>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</si>
  <si>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</si>
  <si>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</si>
  <si>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</si>
  <si>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</si>
  <si>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</si>
  <si>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</si>
  <si>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</si>
  <si>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</si>
  <si>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</si>
  <si>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</si>
  <si>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</si>
  <si>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</si>
  <si>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</si>
  <si>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</si>
  <si>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</si>
  <si>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</si>
  <si>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</si>
  <si>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</si>
  <si>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</si>
  <si>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</si>
  <si>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</si>
  <si>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</si>
  <si>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</si>
  <si>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</si>
  <si>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</si>
  <si>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</si>
  <si>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</si>
  <si>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</si>
  <si>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</si>
  <si>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</si>
  <si>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</si>
  <si>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</si>
  <si>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</si>
  <si>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</si>
  <si>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</si>
  <si>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</si>
  <si>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</si>
  <si>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</si>
  <si>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</si>
  <si>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</si>
  <si>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</si>
  <si>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</si>
  <si>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</si>
  <si>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</si>
  <si>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</si>
  <si>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</si>
  <si>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</si>
  <si>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</si>
  <si>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</si>
  <si>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</si>
  <si>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</si>
  <si>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</si>
  <si>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</si>
  <si>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</si>
  <si>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</si>
  <si>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</si>
  <si>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</si>
  <si>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</si>
  <si>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</si>
  <si>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</si>
  <si>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</si>
  <si>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</si>
  <si>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</si>
  <si>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</si>
  <si>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</si>
  <si>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</si>
  <si>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</si>
  <si>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</si>
  <si>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</si>
  <si>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</si>
  <si>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</si>
  <si>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</si>
  <si>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</si>
  <si>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</si>
  <si>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</si>
  <si>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</si>
  <si>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</si>
  <si>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</si>
  <si>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</si>
  <si>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</si>
  <si>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</si>
  <si>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</si>
  <si>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</si>
  <si>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</si>
  <si>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</si>
  <si>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</si>
  <si>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</si>
  <si>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</si>
  <si>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</si>
  <si>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</si>
  <si>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</si>
  <si>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</si>
  <si>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</si>
  <si>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</si>
  <si>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</si>
  <si>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</si>
  <si>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</si>
  <si>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</si>
  <si>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</si>
  <si>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</si>
  <si>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</si>
  <si>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</si>
  <si>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</si>
  <si>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</si>
  <si>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</si>
  <si>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</si>
  <si>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</si>
  <si>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</si>
  <si>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</si>
  <si>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</si>
  <si>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</si>
  <si>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</si>
  <si>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</si>
  <si>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</si>
  <si>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</si>
  <si>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</si>
  <si>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</si>
  <si>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</si>
  <si>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</si>
  <si>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</si>
  <si>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</si>
  <si>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</si>
  <si>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</si>
  <si>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</si>
  <si>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</si>
  <si>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</si>
  <si>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</si>
  <si>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</si>
  <si>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</si>
  <si>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</si>
  <si>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</si>
  <si>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</si>
  <si>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</si>
  <si>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</si>
  <si>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</si>
  <si>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</si>
  <si>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</si>
  <si>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</si>
  <si>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</si>
  <si>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</si>
  <si>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</si>
  <si>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</si>
  <si>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</si>
  <si>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</si>
  <si>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</si>
  <si>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</si>
  <si>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</si>
  <si>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</si>
  <si>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</si>
  <si>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</si>
  <si>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</si>
  <si>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</si>
  <si>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</si>
  <si>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</si>
  <si>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</si>
  <si>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</si>
  <si>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</si>
  <si>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</si>
  <si>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</si>
  <si>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</si>
  <si>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</si>
  <si>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</si>
  <si>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</si>
  <si>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</si>
  <si>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</si>
  <si>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</si>
  <si>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</si>
  <si>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</si>
  <si>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</si>
  <si>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</si>
  <si>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</si>
  <si>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</si>
  <si>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</si>
  <si>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</si>
  <si>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</si>
  <si>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</si>
  <si>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</si>
  <si>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</si>
  <si>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</si>
  <si>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</si>
  <si>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</si>
  <si>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</si>
  <si>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</si>
  <si>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</si>
  <si>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</si>
  <si>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</si>
  <si>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</si>
  <si>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</si>
  <si>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</si>
  <si>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</si>
  <si>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</si>
  <si>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</si>
  <si>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</si>
  <si>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</si>
  <si>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</si>
  <si>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</si>
  <si>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</si>
  <si>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</si>
  <si>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</si>
  <si>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</si>
  <si>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</si>
  <si>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</si>
  <si>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</si>
  <si>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</si>
  <si>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</si>
  <si>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</si>
  <si>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</si>
  <si>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</si>
  <si>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</si>
  <si>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</si>
  <si>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</si>
  <si>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</si>
  <si>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</si>
  <si>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</si>
  <si>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</si>
  <si>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</si>
  <si>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</si>
  <si>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</si>
  <si>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</si>
  <si>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</si>
  <si>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</si>
  <si>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</si>
  <si>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</si>
  <si>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</si>
  <si>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</si>
  <si>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</si>
  <si>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</si>
  <si>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</si>
  <si>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</si>
  <si>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</si>
  <si>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</si>
  <si>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</si>
  <si>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</si>
  <si>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</si>
  <si>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</si>
  <si>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</si>
  <si>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</si>
  <si>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</si>
  <si>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</si>
  <si>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</si>
  <si>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</si>
  <si>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</si>
  <si>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</si>
  <si>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</si>
  <si>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</si>
  <si>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</si>
  <si>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</si>
  <si>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</si>
  <si>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</si>
  <si>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</si>
  <si>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</si>
  <si>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</si>
  <si>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</si>
  <si>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</si>
  <si>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</si>
  <si>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</si>
  <si>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</si>
  <si>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</si>
  <si>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</si>
  <si>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</si>
  <si>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</si>
  <si>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</si>
  <si>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</si>
  <si>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</si>
  <si>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</si>
  <si>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</si>
  <si>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</si>
  <si>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</si>
  <si>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</si>
  <si>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</si>
  <si>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</si>
  <si>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</si>
  <si>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</si>
  <si>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</si>
  <si>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</si>
  <si>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</si>
  <si>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</si>
  <si>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</si>
  <si>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</si>
  <si>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</si>
  <si>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</si>
  <si>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</si>
  <si>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</si>
  <si>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</si>
  <si>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</si>
  <si>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</si>
  <si>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</si>
  <si>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</si>
  <si>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</si>
  <si>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</si>
  <si>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</si>
  <si>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</si>
  <si>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</si>
  <si>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</si>
  <si>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</si>
  <si>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</si>
  <si>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</si>
  <si>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</si>
  <si>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</si>
  <si>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</si>
  <si>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</si>
  <si>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</si>
  <si>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</si>
  <si>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</si>
  <si>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</si>
  <si>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</si>
  <si>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</si>
  <si>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</si>
  <si>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</si>
  <si>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</si>
  <si>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</si>
  <si>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</si>
  <si>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</si>
  <si>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</si>
  <si>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</si>
  <si>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</si>
  <si>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</si>
  <si>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</si>
  <si>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</si>
  <si>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</si>
  <si>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</si>
  <si>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</si>
  <si>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</si>
  <si>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</si>
  <si>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</si>
  <si>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</si>
  <si>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</si>
  <si>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</si>
  <si>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</si>
  <si>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</si>
  <si>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</si>
  <si>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</si>
  <si>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</si>
  <si>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</si>
  <si>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</si>
  <si>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</si>
  <si>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</si>
  <si>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</si>
  <si>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</si>
  <si>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</si>
  <si>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</si>
  <si>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</si>
  <si>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</si>
  <si>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</si>
  <si>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</si>
  <si>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</si>
  <si>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</si>
  <si>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</si>
  <si>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</si>
  <si>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</si>
  <si>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</si>
  <si>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</si>
  <si>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</si>
  <si>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</si>
  <si>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</si>
  <si>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</si>
  <si>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</si>
  <si>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</si>
  <si>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</si>
  <si>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</si>
  <si>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</si>
  <si>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</si>
  <si>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</si>
  <si>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</si>
  <si>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</si>
  <si>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</si>
  <si>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</si>
  <si>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</si>
  <si>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</si>
  <si>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</si>
  <si>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</si>
  <si>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</si>
  <si>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</si>
  <si>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</si>
  <si>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</si>
  <si>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</si>
  <si>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</si>
  <si>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</si>
  <si>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</si>
  <si>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</si>
  <si>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</si>
  <si>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</si>
  <si>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</si>
  <si>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</si>
  <si>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</si>
  <si>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</si>
  <si>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</si>
  <si>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</si>
  <si>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</si>
  <si>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</si>
  <si>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</si>
  <si>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</si>
  <si>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</si>
  <si>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</si>
  <si>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</si>
  <si>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</si>
  <si>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</si>
  <si>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</si>
  <si>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</si>
  <si>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</si>
  <si>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</si>
  <si>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</si>
  <si>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</si>
  <si>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</si>
  <si>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</si>
  <si>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</si>
  <si>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</si>
  <si>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</si>
  <si>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</si>
  <si>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</si>
  <si>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</si>
  <si>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</si>
  <si>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</si>
  <si>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</si>
  <si>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</si>
  <si>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</si>
  <si>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</si>
  <si>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</si>
  <si>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</si>
  <si>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</si>
  <si>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</si>
  <si>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</si>
  <si>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</si>
  <si>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</si>
  <si>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</si>
  <si>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</si>
  <si>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</si>
  <si>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</si>
  <si>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</si>
  <si>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</si>
  <si>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</si>
  <si>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</si>
  <si>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</si>
  <si>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</si>
  <si>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</si>
  <si>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</si>
  <si>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</si>
  <si>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</si>
  <si>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</si>
  <si>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</si>
  <si>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</si>
  <si>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</si>
  <si>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</si>
  <si>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</si>
  <si>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</si>
  <si>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</si>
  <si>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</si>
  <si>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</si>
  <si>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</si>
  <si>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</si>
  <si>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</si>
  <si>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</si>
  <si>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</si>
  <si>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</si>
  <si>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</si>
  <si>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</si>
  <si>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</si>
  <si>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</si>
  <si>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</si>
  <si>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</si>
  <si>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</si>
  <si>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</si>
  <si>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</si>
  <si>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</si>
  <si>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</si>
  <si>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</si>
  <si>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</si>
  <si>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</si>
  <si>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</si>
  <si>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</si>
  <si>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</si>
  <si>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</si>
  <si>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</si>
  <si>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</si>
  <si>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</si>
  <si>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</si>
  <si>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</si>
  <si>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</si>
  <si>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</si>
  <si>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</si>
  <si>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</si>
  <si>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</si>
  <si>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</si>
  <si>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</si>
  <si>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</si>
  <si>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</si>
  <si>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</si>
  <si>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</si>
  <si>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</si>
  <si>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</si>
  <si>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</si>
  <si>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</si>
  <si>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</si>
  <si>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</si>
  <si>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</si>
  <si>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</si>
  <si>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</si>
  <si>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</si>
  <si>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</si>
  <si>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</si>
  <si>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</si>
  <si>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</si>
  <si>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</si>
  <si>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</si>
  <si>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</si>
  <si>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</si>
  <si>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</si>
  <si>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</si>
  <si>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</si>
  <si>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</si>
  <si>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</si>
  <si>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</si>
  <si>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</si>
  <si>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</si>
  <si>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</si>
  <si>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</si>
  <si>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</si>
  <si>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</si>
  <si>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</si>
  <si>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</si>
  <si>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</si>
  <si>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</si>
  <si>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</si>
  <si>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</si>
  <si>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</si>
  <si>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</si>
  <si>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</si>
  <si>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</si>
  <si>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</si>
  <si>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</si>
  <si>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</si>
  <si>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</si>
  <si>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</si>
  <si>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</si>
  <si>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</si>
  <si>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</si>
  <si>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</si>
  <si>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</si>
  <si>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</si>
  <si>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</si>
  <si>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</si>
  <si>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</si>
  <si>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</si>
  <si>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</si>
  <si>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</si>
  <si>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</si>
  <si>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</si>
  <si>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</si>
  <si>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</si>
  <si>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</si>
  <si>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</si>
  <si>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</si>
  <si>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</si>
  <si>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</si>
  <si>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</si>
  <si>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</si>
  <si>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</si>
  <si>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</si>
  <si>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</si>
  <si>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</si>
  <si>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</si>
  <si>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</si>
  <si>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</si>
  <si>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</si>
  <si>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</si>
  <si>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</si>
  <si>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</si>
  <si>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</si>
  <si>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</si>
  <si>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</si>
  <si>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</si>
  <si>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</si>
  <si>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</si>
  <si>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</si>
  <si>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</si>
  <si>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</si>
  <si>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</si>
  <si>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</si>
  <si>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</si>
  <si>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</si>
  <si>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</si>
  <si>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</si>
  <si>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</si>
  <si>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</si>
  <si>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</si>
  <si>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</si>
  <si>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</si>
  <si>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</si>
  <si>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</si>
  <si>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</si>
  <si>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</si>
  <si>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</si>
  <si>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</si>
  <si>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</si>
  <si>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</si>
  <si>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</si>
  <si>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</si>
  <si>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</si>
  <si>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</si>
  <si>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</si>
  <si>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</si>
  <si>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</si>
  <si>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</si>
  <si>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</si>
  <si>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</si>
  <si>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</si>
  <si>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</si>
  <si>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</si>
  <si>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</si>
  <si>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</si>
  <si>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</si>
  <si>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</si>
  <si>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</si>
  <si>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</si>
  <si>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</si>
  <si>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</si>
  <si>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</si>
  <si>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</si>
  <si>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</si>
  <si>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</si>
  <si>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</si>
  <si>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</si>
  <si>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</si>
  <si>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</si>
  <si>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</si>
  <si>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</si>
  <si>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</si>
  <si>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</si>
  <si>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</si>
  <si>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</si>
  <si>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</si>
  <si>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</si>
  <si>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</si>
  <si>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</si>
  <si>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</si>
  <si>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</si>
  <si>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</si>
  <si>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</si>
  <si>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</si>
  <si>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</si>
  <si>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</si>
  <si>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</si>
  <si>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</si>
  <si>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</si>
  <si>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</si>
  <si>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</si>
  <si>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</si>
  <si>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</si>
  <si>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</si>
  <si>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</si>
  <si>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</si>
  <si>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</si>
  <si>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</si>
  <si>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</si>
  <si>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</si>
  <si>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</si>
  <si>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</si>
  <si>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</si>
  <si>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</si>
  <si>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</si>
  <si>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</si>
  <si>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</si>
  <si>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</si>
  <si>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</si>
  <si>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</si>
  <si>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</si>
  <si>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</si>
  <si>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</si>
  <si>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</si>
  <si>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</si>
  <si>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</si>
  <si>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</si>
  <si>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</si>
  <si>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</si>
  <si>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</si>
  <si>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</si>
  <si>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</si>
  <si>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</si>
  <si>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</si>
  <si>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</si>
  <si>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</si>
  <si>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</si>
  <si>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</si>
  <si>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</si>
  <si>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</si>
  <si>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</si>
  <si>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</si>
  <si>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</si>
  <si>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</si>
  <si>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</si>
  <si>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</si>
  <si>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</si>
  <si>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</si>
  <si>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</si>
  <si>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</si>
  <si>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</si>
  <si>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</si>
  <si>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</si>
  <si>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</si>
  <si>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</si>
  <si>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</si>
  <si>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</si>
  <si>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</si>
  <si>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</si>
  <si>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</si>
  <si>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</si>
  <si>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</si>
  <si>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</si>
  <si>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</si>
  <si>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</si>
  <si>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</si>
  <si>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</si>
  <si>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</si>
  <si>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</si>
  <si>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</si>
  <si>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</si>
  <si>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</si>
  <si>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</si>
  <si>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</si>
  <si>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</si>
  <si>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</si>
  <si>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</si>
  <si>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</si>
  <si>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</si>
  <si>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</si>
  <si>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</si>
  <si>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</si>
  <si>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</si>
  <si>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</si>
  <si>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</si>
  <si>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</si>
  <si>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</si>
  <si>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</si>
  <si>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</si>
  <si>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</si>
  <si>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</si>
  <si>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</si>
  <si>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</si>
  <si>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</si>
  <si>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</si>
  <si>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</si>
  <si>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</si>
  <si>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</si>
  <si>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</si>
  <si>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</si>
  <si>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</si>
  <si>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</si>
  <si>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</si>
  <si>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</si>
  <si>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</si>
  <si>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</si>
  <si>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</si>
  <si>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</si>
  <si>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</si>
  <si>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</si>
  <si>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</si>
  <si>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</si>
  <si>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</si>
  <si>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</si>
  <si>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</si>
  <si>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</si>
  <si>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</si>
  <si>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</si>
  <si>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</si>
  <si>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</si>
  <si>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</si>
  <si>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</si>
  <si>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</si>
  <si>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</si>
  <si>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</si>
  <si>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</si>
  <si>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</si>
  <si>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</si>
  <si>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</si>
  <si>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</si>
  <si>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</si>
  <si>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</si>
  <si>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</si>
  <si>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</si>
  <si>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</si>
  <si>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</si>
  <si>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</si>
  <si>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</si>
  <si>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</si>
  <si>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</si>
  <si>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</si>
  <si>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</si>
  <si>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</si>
  <si>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</si>
  <si>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</si>
  <si>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</si>
  <si>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</si>
  <si>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</si>
  <si>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</si>
  <si>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</si>
  <si>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</si>
  <si>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</si>
  <si>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</si>
  <si>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</si>
  <si>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</si>
  <si>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</si>
  <si>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</si>
  <si>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</si>
  <si>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</si>
  <si>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</si>
  <si>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</si>
  <si>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</si>
  <si>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</si>
  <si>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</si>
  <si>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</si>
  <si>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</si>
  <si>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</si>
  <si>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</si>
  <si>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</si>
  <si>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</si>
  <si>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</si>
  <si>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</si>
  <si>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</si>
  <si>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</si>
  <si>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</si>
  <si>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</si>
  <si>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</si>
  <si>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</si>
  <si>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</si>
  <si>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</si>
  <si>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</si>
  <si>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</si>
  <si>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</si>
  <si>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</si>
  <si>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</si>
  <si>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</si>
  <si>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</si>
  <si>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</si>
  <si>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</si>
  <si>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</si>
  <si>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</si>
  <si>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</si>
  <si>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</si>
  <si>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</si>
  <si>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</si>
  <si>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</si>
  <si>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</si>
  <si>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</si>
  <si>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</si>
  <si>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</si>
  <si>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</si>
  <si>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</si>
  <si>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</si>
  <si>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</si>
  <si>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</si>
  <si>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</si>
  <si>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</si>
  <si>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</si>
  <si>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</si>
  <si>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</si>
  <si>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</si>
  <si>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</si>
  <si>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</si>
  <si>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</si>
  <si>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</si>
  <si>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</si>
  <si>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</si>
  <si>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</si>
  <si>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</si>
  <si>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</si>
  <si>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</si>
  <si>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</si>
  <si>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</si>
  <si>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</si>
  <si>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</si>
  <si>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</si>
  <si>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</si>
  <si>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</si>
  <si>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</si>
  <si>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</si>
  <si>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</si>
  <si>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</si>
  <si>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</si>
  <si>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</si>
  <si>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</si>
  <si>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</si>
  <si>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</si>
  <si>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</si>
  <si>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</si>
  <si>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</si>
  <si>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</si>
  <si>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</si>
  <si>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</si>
  <si>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</si>
  <si>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</si>
  <si>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</si>
  <si>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</si>
  <si>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</si>
  <si>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</si>
  <si>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</si>
  <si>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</si>
  <si>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</si>
  <si>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</si>
  <si>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</si>
  <si>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</si>
  <si>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</si>
  <si>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</si>
  <si>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</si>
  <si>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</si>
  <si>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</si>
  <si>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</si>
  <si>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</si>
  <si>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</si>
  <si>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</si>
  <si>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</si>
  <si>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</si>
  <si>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</si>
  <si>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</si>
  <si>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</si>
  <si>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</si>
  <si>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</si>
  <si>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</si>
  <si>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</si>
  <si>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</si>
  <si>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</si>
  <si>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</si>
  <si>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</si>
  <si>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</si>
  <si>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</si>
  <si>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</si>
  <si>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</si>
  <si>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</si>
  <si>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</si>
  <si>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</si>
  <si>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</si>
  <si>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</si>
  <si>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</si>
  <si>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</si>
  <si>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</si>
  <si>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</si>
  <si>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</si>
  <si>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</si>
  <si>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</si>
  <si>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</si>
  <si>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</si>
  <si>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</si>
  <si>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</si>
  <si>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</si>
  <si>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</si>
  <si>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</si>
  <si>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</si>
  <si>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</si>
  <si>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</si>
  <si>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</si>
  <si>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</si>
  <si>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</si>
  <si>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</si>
  <si>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</si>
  <si>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</si>
  <si>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</si>
  <si>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</si>
  <si>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</si>
  <si>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</si>
  <si>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</si>
  <si>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</si>
  <si>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</si>
  <si>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</si>
  <si>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</si>
  <si>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</si>
  <si>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</si>
  <si>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</si>
  <si>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</si>
  <si>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</si>
  <si>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</si>
  <si>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</si>
  <si>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</si>
  <si>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</si>
  <si>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</si>
  <si>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</si>
  <si>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</si>
  <si>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</si>
  <si>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</si>
  <si>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</si>
  <si>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</si>
  <si>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</si>
  <si>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</si>
  <si>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</si>
  <si>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</si>
  <si>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</si>
  <si>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</si>
  <si>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</si>
  <si>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</si>
  <si>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</si>
  <si>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</si>
  <si>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</si>
  <si>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</si>
  <si>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</si>
  <si>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</si>
  <si>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</si>
  <si>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</si>
  <si>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</si>
  <si>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</si>
  <si>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</si>
  <si>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</si>
  <si>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</si>
  <si>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</si>
  <si>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</si>
  <si>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</si>
  <si>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</si>
  <si>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</si>
  <si>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</si>
  <si>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</si>
  <si>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</si>
  <si>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</si>
  <si>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</si>
  <si>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</si>
  <si>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</si>
  <si>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</si>
  <si>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</si>
  <si>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</si>
  <si>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</si>
  <si>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</si>
  <si>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</si>
  <si>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</si>
  <si>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</si>
  <si>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</si>
  <si>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</si>
  <si>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</si>
  <si>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</si>
  <si>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</si>
  <si>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</si>
  <si>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</si>
  <si>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</si>
  <si>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</si>
  <si>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</si>
  <si>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</si>
  <si>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</si>
  <si>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</si>
  <si>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</si>
  <si>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</si>
  <si>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</si>
  <si>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</si>
  <si>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</si>
  <si>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</si>
  <si>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</si>
  <si>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</si>
  <si>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</si>
  <si>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</si>
  <si>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</si>
  <si>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</si>
  <si>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</si>
  <si>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</si>
  <si>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</si>
  <si>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</si>
  <si>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</si>
  <si>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</si>
  <si>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</si>
  <si>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</si>
  <si>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</si>
  <si>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</si>
  <si>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</si>
  <si>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</si>
  <si>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</si>
  <si>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</si>
  <si>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</si>
  <si>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</si>
  <si>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</si>
  <si>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</si>
  <si>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</si>
  <si>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</si>
  <si>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</si>
  <si>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</si>
  <si>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</si>
  <si>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</si>
  <si>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</si>
  <si>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</si>
  <si>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</si>
  <si>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</si>
  <si>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</si>
  <si>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</si>
  <si>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</si>
  <si>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</si>
  <si>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</si>
  <si>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</si>
  <si>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</si>
  <si>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</si>
  <si>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</si>
  <si>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</si>
  <si>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</si>
  <si>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</si>
  <si>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</si>
  <si>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</si>
  <si>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</si>
  <si>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</si>
  <si>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</si>
  <si>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</si>
  <si>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</si>
  <si>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</si>
  <si>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</si>
  <si>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</si>
  <si>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</si>
  <si>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</si>
  <si>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</si>
  <si>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</si>
  <si>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</si>
  <si>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</si>
  <si>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</si>
  <si>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</si>
  <si>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</si>
  <si>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</si>
  <si>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</si>
  <si>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</si>
  <si>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</si>
  <si>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</si>
  <si>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</si>
  <si>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</si>
  <si>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</si>
  <si>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</si>
  <si>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</si>
  <si>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</si>
  <si>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</si>
  <si>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</si>
  <si>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</si>
  <si>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</si>
  <si>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</si>
  <si>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</si>
  <si>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</si>
  <si>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</si>
  <si>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</si>
  <si>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</si>
  <si>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</si>
  <si>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</si>
  <si>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</si>
  <si>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</si>
  <si>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</si>
  <si>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</si>
  <si>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</si>
  <si>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</si>
  <si>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</si>
  <si>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</si>
  <si>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</si>
  <si>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</si>
  <si>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</si>
  <si>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</si>
  <si>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</si>
  <si>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</si>
  <si>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</si>
  <si>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</si>
  <si>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</si>
  <si>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</si>
  <si>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</si>
  <si>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</si>
  <si>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</si>
  <si>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</si>
  <si>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</si>
  <si>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</si>
  <si>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</si>
  <si>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</si>
  <si>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</si>
  <si>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</si>
  <si>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</si>
  <si>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</si>
  <si>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</si>
  <si>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</si>
  <si>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</si>
  <si>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</si>
  <si>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</si>
  <si>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</si>
  <si>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</si>
  <si>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</si>
  <si>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</si>
  <si>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</si>
  <si>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</si>
  <si>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</si>
  <si>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</si>
  <si>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</si>
  <si>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</si>
  <si>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</si>
  <si>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</si>
  <si>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</si>
  <si>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</si>
  <si>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</si>
  <si>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</si>
  <si>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</si>
  <si>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</si>
  <si>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</si>
  <si>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</si>
  <si>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</si>
  <si>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</si>
  <si>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</si>
  <si>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</si>
  <si>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</si>
  <si>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</si>
  <si>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</si>
  <si>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</si>
  <si>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</si>
  <si>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</si>
  <si>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</si>
  <si>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</si>
  <si>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</si>
  <si>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</si>
  <si>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</si>
  <si>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</si>
  <si>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</si>
  <si>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</si>
  <si>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</si>
  <si>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</si>
  <si>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</si>
  <si>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</si>
  <si>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</si>
  <si>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</si>
  <si>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</si>
  <si>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</si>
  <si>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</si>
  <si>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</si>
  <si>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</si>
  <si>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</si>
  <si>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</si>
  <si>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</si>
  <si>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</si>
  <si>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</si>
  <si>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</si>
  <si>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</si>
  <si>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</si>
  <si>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</si>
  <si>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</si>
  <si>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</si>
  <si>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</si>
  <si>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</si>
  <si>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</si>
  <si>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</si>
  <si>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</si>
  <si>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</si>
  <si>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</si>
  <si>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</si>
  <si>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</si>
  <si>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</si>
  <si>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</si>
  <si>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</si>
  <si>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</si>
  <si>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</si>
  <si>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</si>
  <si>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</si>
  <si>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</si>
  <si>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</si>
  <si>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</si>
  <si>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</si>
  <si>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</si>
  <si>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</si>
  <si>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</si>
  <si>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</si>
  <si>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</si>
  <si>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</si>
  <si>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</si>
  <si>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</si>
  <si>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</si>
  <si>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</si>
  <si>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</si>
  <si>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</si>
  <si>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</si>
  <si>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</si>
  <si>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</si>
  <si>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</si>
  <si>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</si>
  <si>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</si>
  <si>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</si>
  <si>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</si>
  <si>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</si>
  <si>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</si>
  <si>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</si>
  <si>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</si>
  <si>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</si>
  <si>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</si>
  <si>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</si>
  <si>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</si>
  <si>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</si>
  <si>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</si>
  <si>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</si>
  <si>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</si>
  <si>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</si>
  <si>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</si>
  <si>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</si>
  <si>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</si>
  <si>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</si>
  <si>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</si>
  <si>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</si>
  <si>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</si>
  <si>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</si>
  <si>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</si>
  <si>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</si>
  <si>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</si>
  <si>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</si>
  <si>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</si>
  <si>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</si>
  <si>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</si>
  <si>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</si>
  <si>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</si>
  <si>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</si>
  <si>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</si>
  <si>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</si>
  <si>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</si>
  <si>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</si>
  <si>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</si>
  <si>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</si>
  <si>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</si>
  <si>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</si>
  <si>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</si>
  <si>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</si>
  <si>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</si>
  <si>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</si>
  <si>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</si>
  <si>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</si>
  <si>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</si>
  <si>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</si>
  <si>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</si>
  <si>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</si>
  <si>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</si>
  <si>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</si>
  <si>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</si>
  <si>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</si>
  <si>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</si>
  <si>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</si>
  <si>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</si>
  <si>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</si>
  <si>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</si>
  <si>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</si>
  <si>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</si>
  <si>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</si>
  <si>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</si>
  <si>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</si>
  <si>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</si>
  <si>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</si>
  <si>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</si>
  <si>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</si>
  <si>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</si>
  <si>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</si>
  <si>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</si>
  <si>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</si>
  <si>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</si>
  <si>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</si>
  <si>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</si>
  <si>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</si>
  <si>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</si>
  <si>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</si>
  <si>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</si>
  <si>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</si>
  <si>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</si>
  <si>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</si>
  <si>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</si>
  <si>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</si>
  <si>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</si>
  <si>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</si>
  <si>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</si>
  <si>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</si>
  <si>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</si>
  <si>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</si>
  <si>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</si>
  <si>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</si>
  <si>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</si>
  <si>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</si>
  <si>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</si>
  <si>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</si>
  <si>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</si>
  <si>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</si>
  <si>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</si>
  <si>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</si>
  <si>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</si>
  <si>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</si>
  <si>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</si>
  <si>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</si>
  <si>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</si>
  <si>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</si>
  <si>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</si>
  <si>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</si>
  <si>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</si>
  <si>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</si>
  <si>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</si>
  <si>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</si>
  <si>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</si>
  <si>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</si>
  <si>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</si>
  <si>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</si>
  <si>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</si>
  <si>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</si>
  <si>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</si>
  <si>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</si>
  <si>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</si>
  <si>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</si>
  <si>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</si>
  <si>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</si>
  <si>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</si>
  <si>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</si>
  <si>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</si>
  <si>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</si>
  <si>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</si>
  <si>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</si>
  <si>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</si>
  <si>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</si>
  <si>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</si>
  <si>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</si>
  <si>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</si>
  <si>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</si>
  <si>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</si>
  <si>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</si>
  <si>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</si>
  <si>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</si>
  <si>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</si>
  <si>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</si>
  <si>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</si>
  <si>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</si>
  <si>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</si>
  <si>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</si>
  <si>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</si>
  <si>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</si>
  <si>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</si>
  <si>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</si>
  <si>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</si>
  <si>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</si>
  <si>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</si>
  <si>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</si>
  <si>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</si>
  <si>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</si>
  <si>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</si>
  <si>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</si>
  <si>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</si>
  <si>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</si>
  <si>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</si>
  <si>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</si>
  <si>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</si>
  <si>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</si>
  <si>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</si>
  <si>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</si>
  <si>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</si>
  <si>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</si>
  <si>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</si>
  <si>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</si>
  <si>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</si>
  <si>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</si>
  <si>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</si>
  <si>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</si>
  <si>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</si>
  <si>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</si>
  <si>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</si>
  <si>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</si>
  <si>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</si>
  <si>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</si>
  <si>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</si>
  <si>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</si>
  <si>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</si>
  <si>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</si>
  <si>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</si>
  <si>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</si>
  <si>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</si>
  <si>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</si>
  <si>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</si>
  <si>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</si>
  <si>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</si>
  <si>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</si>
  <si>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</si>
  <si>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</si>
  <si>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</si>
  <si>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</si>
  <si>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</si>
  <si>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</si>
  <si>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</si>
  <si>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</si>
  <si>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</si>
  <si>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</si>
  <si>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</si>
  <si>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</si>
  <si>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</si>
  <si>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</si>
  <si>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</si>
  <si>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</si>
  <si>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</si>
  <si>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</si>
  <si>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</si>
  <si>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</si>
  <si>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</si>
  <si>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</si>
  <si>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</si>
  <si>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</si>
  <si>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</si>
  <si>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</si>
  <si>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</si>
  <si>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</si>
  <si>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</si>
  <si>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</si>
  <si>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</si>
  <si>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</si>
  <si>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</si>
  <si>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</si>
  <si>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</si>
  <si>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</si>
  <si>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</si>
  <si>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</si>
  <si>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</si>
  <si>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</si>
  <si>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</si>
  <si>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</si>
  <si>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</si>
  <si>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</si>
  <si>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</si>
  <si>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</si>
  <si>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</si>
  <si>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</si>
  <si>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</si>
  <si>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</si>
  <si>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</si>
  <si>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</si>
  <si>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</si>
  <si>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</si>
  <si>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</si>
  <si>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</si>
  <si>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</si>
  <si>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</si>
  <si>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</si>
  <si>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</si>
  <si>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</si>
  <si>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</si>
  <si>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</si>
  <si>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</si>
  <si>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</si>
  <si>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</si>
  <si>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</si>
  <si>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</si>
  <si>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</si>
  <si>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</si>
  <si>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</si>
  <si>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</si>
  <si>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</si>
  <si>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</si>
  <si>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</si>
  <si>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</si>
  <si>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</si>
  <si>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</si>
  <si>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</si>
  <si>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</si>
  <si>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</si>
  <si>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</si>
  <si>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</si>
  <si>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</si>
  <si>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</si>
  <si>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</si>
  <si>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</si>
  <si>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</si>
  <si>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</si>
  <si>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</si>
  <si>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</si>
  <si>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</si>
  <si>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</si>
  <si>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</si>
  <si>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</si>
  <si>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</si>
  <si>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</si>
  <si>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</si>
  <si>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</si>
  <si>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</si>
  <si>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</si>
  <si>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</si>
  <si>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</si>
  <si>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</si>
  <si>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</si>
  <si>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</si>
  <si>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</si>
  <si>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</si>
  <si>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</si>
  <si>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</si>
  <si>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</si>
  <si>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</si>
  <si>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</si>
  <si>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</si>
  <si>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</si>
  <si>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</si>
  <si>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</si>
  <si>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</si>
  <si>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</si>
  <si>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</si>
  <si>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</si>
  <si>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</si>
  <si>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</si>
  <si>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</si>
  <si>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</si>
  <si>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</si>
  <si>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</si>
  <si>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</si>
  <si>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</si>
  <si>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</si>
  <si>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</si>
  <si>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</si>
  <si>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</si>
  <si>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</si>
  <si>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</si>
  <si>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</si>
  <si>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</si>
  <si>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</si>
  <si>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</si>
  <si>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</si>
  <si>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</si>
  <si>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</si>
  <si>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</si>
  <si>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</si>
  <si>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</si>
  <si>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</si>
  <si>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</si>
  <si>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</si>
  <si>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</si>
  <si>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</si>
  <si>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</si>
  <si>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</si>
  <si>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</si>
  <si>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</si>
  <si>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</si>
  <si>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</si>
  <si>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</si>
  <si>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</si>
  <si>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</si>
  <si>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</si>
  <si>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</si>
  <si>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</si>
  <si>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</si>
  <si>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</si>
  <si>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</si>
  <si>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</si>
  <si>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</si>
  <si>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</si>
  <si>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</si>
  <si>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</si>
  <si>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</si>
  <si>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</si>
  <si>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</si>
  <si>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</si>
  <si>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</si>
  <si>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</si>
  <si>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</si>
  <si>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</si>
  <si>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</si>
  <si>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</si>
  <si>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</si>
  <si>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</si>
  <si>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</si>
  <si>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</si>
  <si>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</si>
  <si>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</si>
  <si>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</si>
  <si>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</si>
  <si>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</si>
  <si>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</si>
  <si>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</si>
  <si>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</si>
  <si>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</si>
  <si>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</si>
  <si>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</si>
  <si>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</si>
  <si>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</si>
  <si>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</si>
  <si>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</si>
  <si>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</si>
  <si>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</si>
  <si>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</si>
  <si>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</si>
  <si>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</si>
  <si>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</si>
  <si>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</si>
  <si>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</si>
  <si>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</si>
  <si>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</si>
  <si>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</si>
  <si>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</si>
  <si>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</si>
  <si>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</si>
  <si>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</si>
  <si>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</si>
  <si>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</si>
  <si>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</si>
  <si>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</si>
  <si>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</si>
  <si>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</si>
  <si>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</si>
  <si>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</si>
  <si>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</si>
  <si>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</si>
  <si>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</si>
  <si>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</si>
  <si>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</si>
  <si>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</si>
  <si>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</si>
  <si>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</si>
  <si>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</si>
  <si>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</si>
  <si>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</si>
  <si>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</si>
  <si>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</si>
  <si>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</si>
  <si>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</si>
  <si>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</si>
  <si>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</si>
  <si>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</si>
  <si>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</si>
  <si>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</si>
  <si>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</si>
  <si>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</si>
  <si>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</si>
  <si>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</si>
  <si>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</si>
  <si>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</si>
  <si>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</si>
  <si>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</si>
  <si>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</si>
  <si>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</si>
  <si>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</si>
  <si>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</si>
  <si>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</si>
  <si>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</si>
  <si>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</si>
  <si>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</si>
  <si>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</si>
  <si>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</si>
  <si>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</si>
  <si>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</si>
  <si>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</si>
  <si>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</si>
  <si>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</si>
  <si>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</si>
  <si>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</si>
  <si>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</si>
  <si>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</si>
  <si>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</si>
  <si>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</si>
  <si>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</si>
  <si>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</si>
  <si>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</si>
  <si>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</si>
  <si>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</si>
  <si>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</si>
  <si>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</si>
  <si>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</si>
  <si>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</si>
  <si>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</si>
  <si>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</si>
  <si>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</si>
  <si>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</si>
  <si>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</si>
  <si>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</si>
  <si>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</si>
  <si>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</si>
  <si>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</si>
  <si>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</si>
  <si>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</si>
  <si>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</si>
  <si>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</si>
  <si>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</si>
  <si>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</si>
  <si>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</si>
  <si>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</si>
  <si>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</si>
  <si>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</si>
  <si>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</si>
  <si>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</si>
  <si>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</si>
  <si>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</si>
  <si>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</si>
  <si>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</si>
  <si>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</si>
  <si>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</si>
  <si>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</si>
  <si>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</si>
  <si>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</si>
  <si>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</si>
  <si>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</si>
  <si>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</si>
  <si>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</si>
  <si>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</si>
  <si>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</si>
  <si>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</si>
  <si>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</si>
  <si>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</si>
  <si>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</si>
  <si>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</si>
  <si>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</si>
  <si>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</si>
  <si>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</si>
  <si>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</si>
  <si>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</si>
  <si>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</si>
  <si>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</si>
  <si>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</si>
  <si>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</si>
  <si>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</si>
  <si>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</si>
  <si>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</si>
  <si>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</si>
  <si>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</si>
  <si>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</si>
  <si>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</si>
  <si>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</si>
  <si>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</si>
  <si>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</si>
  <si>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</si>
  <si>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</si>
  <si>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</si>
  <si>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</si>
  <si>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</si>
  <si>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</si>
  <si>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</si>
  <si>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</si>
  <si>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</si>
  <si>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</si>
  <si>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</si>
  <si>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</si>
  <si>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</si>
  <si>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</si>
  <si>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</si>
  <si>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</si>
  <si>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</si>
  <si>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</si>
  <si>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</si>
  <si>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</si>
  <si>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</si>
  <si>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</si>
  <si>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</si>
  <si>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</si>
  <si>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</si>
  <si>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</si>
  <si>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</si>
  <si>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</si>
  <si>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</si>
  <si>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</si>
  <si>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</si>
  <si>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</si>
  <si>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</si>
  <si>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</si>
  <si>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</si>
  <si>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</si>
  <si>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</si>
  <si>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</si>
  <si>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</si>
  <si>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</si>
  <si>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</si>
  <si>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</si>
  <si>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</si>
  <si>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</si>
  <si>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</si>
  <si>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</si>
  <si>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</si>
  <si>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</si>
  <si>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</si>
  <si>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</si>
  <si>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</si>
  <si>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</si>
  <si>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</si>
  <si>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</si>
  <si>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</si>
  <si>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</si>
  <si>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</si>
  <si>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</si>
  <si>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</si>
  <si>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</si>
  <si>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</si>
  <si>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</si>
  <si>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</si>
  <si>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</si>
  <si>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</si>
  <si>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</si>
  <si>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</si>
  <si>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</si>
  <si>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</si>
  <si>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</si>
  <si>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</si>
  <si>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</si>
  <si>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</si>
  <si>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</si>
  <si>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</si>
  <si>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</si>
  <si>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</si>
  <si>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</si>
  <si>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</si>
  <si>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</si>
  <si>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</si>
  <si>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</si>
  <si>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</si>
  <si>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</si>
  <si>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</si>
  <si>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</si>
  <si>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</si>
  <si>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</si>
  <si>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</si>
  <si>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</si>
  <si>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</si>
  <si>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</si>
  <si>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</si>
  <si>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</si>
  <si>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</si>
  <si>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</si>
  <si>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</si>
  <si>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</si>
  <si>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</si>
  <si>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</si>
  <si>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</si>
  <si>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</si>
  <si>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</si>
  <si>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</si>
  <si>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</si>
  <si>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</si>
  <si>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</si>
  <si>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</si>
  <si>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</si>
  <si>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</si>
  <si>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</si>
  <si>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</si>
  <si>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</si>
  <si>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</si>
  <si>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</si>
  <si>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</si>
  <si>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</si>
  <si>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</si>
  <si>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</si>
  <si>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</si>
  <si>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</si>
  <si>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</si>
  <si>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</si>
  <si>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</si>
  <si>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</si>
  <si>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</si>
  <si>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</si>
  <si>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</si>
  <si>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</si>
  <si>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</si>
  <si>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</si>
  <si>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</si>
  <si>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</si>
  <si>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</si>
  <si>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</si>
  <si>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</si>
  <si>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</si>
  <si>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</si>
  <si>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</si>
  <si>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</si>
  <si>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</si>
  <si>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</si>
  <si>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</si>
  <si>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</si>
  <si>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</si>
  <si>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</si>
  <si>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</si>
  <si>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</si>
  <si>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</si>
  <si>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</si>
  <si>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</si>
  <si>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</si>
  <si>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</si>
  <si>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</si>
  <si>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</si>
  <si>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</si>
  <si>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</si>
  <si>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</si>
  <si>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</si>
  <si>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</si>
  <si>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</si>
  <si>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</si>
  <si>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</si>
  <si>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</si>
  <si>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</si>
  <si>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</si>
  <si>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</si>
  <si>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</si>
  <si>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</si>
  <si>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</si>
  <si>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</si>
  <si>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</si>
  <si>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</si>
  <si>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</si>
  <si>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</si>
  <si>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</si>
  <si>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</si>
  <si>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</si>
  <si>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</si>
  <si>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</si>
  <si>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</si>
  <si>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</si>
  <si>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</si>
  <si>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</si>
  <si>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</si>
  <si>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</si>
  <si>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</si>
  <si>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</si>
  <si>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</si>
  <si>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</si>
  <si>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</si>
  <si>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</si>
  <si>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</si>
  <si>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</si>
  <si>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</si>
  <si>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</si>
  <si>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</si>
  <si>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</si>
  <si>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</si>
  <si>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</si>
  <si>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</si>
  <si>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</si>
  <si>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</si>
  <si>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</si>
  <si>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</si>
  <si>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</si>
  <si>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</si>
  <si>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</si>
  <si>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</si>
  <si>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</si>
  <si>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</si>
  <si>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</si>
  <si>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</si>
  <si>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</si>
  <si>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</si>
  <si>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</si>
  <si>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</si>
  <si>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</si>
  <si>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</si>
  <si>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</si>
  <si>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</si>
  <si>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</si>
  <si>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</si>
  <si>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</si>
  <si>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</si>
  <si>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</si>
  <si>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</si>
  <si>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</si>
  <si>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</si>
  <si>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</si>
  <si>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</si>
  <si>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</si>
  <si>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</si>
  <si>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</si>
  <si>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</si>
  <si>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</si>
  <si>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</si>
  <si>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</si>
  <si>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</si>
  <si>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</si>
  <si>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</si>
  <si>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</si>
  <si>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</si>
  <si>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</si>
  <si>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</si>
  <si>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</si>
  <si>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</si>
  <si>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</si>
  <si>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</si>
  <si>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</si>
  <si>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</si>
  <si>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</si>
  <si>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</si>
  <si>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</si>
  <si>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</si>
  <si>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</si>
  <si>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</si>
  <si>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</si>
  <si>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</si>
  <si>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</si>
  <si>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</si>
  <si>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</si>
  <si>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</si>
  <si>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</si>
  <si>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</si>
  <si>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</si>
  <si>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</si>
  <si>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</si>
  <si>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</si>
  <si>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</si>
  <si>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</si>
  <si>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</si>
  <si>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</si>
  <si>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</si>
  <si>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</si>
  <si>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</si>
  <si>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</si>
  <si>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</si>
  <si>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</si>
  <si>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</si>
  <si>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</si>
  <si>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</si>
  <si>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</si>
  <si>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</si>
  <si>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</si>
  <si>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</si>
  <si>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</si>
  <si>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</si>
  <si>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</si>
  <si>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</si>
  <si>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</si>
  <si>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</si>
  <si>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</si>
  <si>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</si>
  <si>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</si>
  <si>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</si>
  <si>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</si>
  <si>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</si>
  <si>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</si>
  <si>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</si>
  <si>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</si>
  <si>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</si>
  <si>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</si>
  <si>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</si>
  <si>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</si>
  <si>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</si>
  <si>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</si>
  <si>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</si>
  <si>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</si>
  <si>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</si>
  <si>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</si>
  <si>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</si>
  <si>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</si>
  <si>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</si>
  <si>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</si>
  <si>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</si>
  <si>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</si>
  <si>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</si>
  <si>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</si>
  <si>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</si>
  <si>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</si>
  <si>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</si>
  <si>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</si>
  <si>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</si>
  <si>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</si>
  <si>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</si>
  <si>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</si>
  <si>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</si>
  <si>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</si>
  <si>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</si>
  <si>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</si>
  <si>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</si>
  <si>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</si>
  <si>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</si>
  <si>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</si>
  <si>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</si>
  <si>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</si>
  <si>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</si>
  <si>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</si>
  <si>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</si>
  <si>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</si>
  <si>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</si>
  <si>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</si>
  <si>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</si>
  <si>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</si>
  <si>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</si>
  <si>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</si>
  <si>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</si>
  <si>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</si>
  <si>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</si>
  <si>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</si>
  <si>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</si>
  <si>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</si>
  <si>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</si>
  <si>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</si>
  <si>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</si>
  <si>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</si>
  <si>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</si>
  <si>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</si>
  <si>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</si>
  <si>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</si>
  <si>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</si>
  <si>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</si>
  <si>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</si>
  <si>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</si>
  <si>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</si>
  <si>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</si>
  <si>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</si>
  <si>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</si>
  <si>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</si>
  <si>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</si>
  <si>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</si>
  <si>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</si>
  <si>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</si>
  <si>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</si>
  <si>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</si>
  <si>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</si>
  <si>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</si>
  <si>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</si>
  <si>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</si>
  <si>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</si>
  <si>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</si>
  <si>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</si>
  <si>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</si>
  <si>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</si>
  <si>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</si>
  <si>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</si>
  <si>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</si>
  <si>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</si>
  <si>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</si>
  <si>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</si>
  <si>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</si>
  <si>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</si>
  <si>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</si>
  <si>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</si>
  <si>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</si>
  <si>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</si>
  <si>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</si>
  <si>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</si>
  <si>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</si>
  <si>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</si>
  <si>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</si>
  <si>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</si>
  <si>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</si>
  <si>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</si>
  <si>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</si>
  <si>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</si>
  <si>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</si>
  <si>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</si>
  <si>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</si>
  <si>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</si>
  <si>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</si>
  <si>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</si>
  <si>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</si>
  <si>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</si>
  <si>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</si>
  <si>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</si>
  <si>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</si>
  <si>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</si>
  <si>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</si>
  <si>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</si>
  <si>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</si>
  <si>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</si>
  <si>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</si>
  <si>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</si>
  <si>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</si>
  <si>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</si>
  <si>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</si>
  <si>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</si>
  <si>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</si>
  <si>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</si>
  <si>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</si>
  <si>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</si>
  <si>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</si>
  <si>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</si>
  <si>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</si>
  <si>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</si>
  <si>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</si>
  <si>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</si>
  <si>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</si>
  <si>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</si>
  <si>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</si>
  <si>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</si>
  <si>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</si>
  <si>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</si>
  <si>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</si>
  <si>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</si>
  <si>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</si>
  <si>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</si>
  <si>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</si>
  <si>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</si>
  <si>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</si>
  <si>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</si>
  <si>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</si>
  <si>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</si>
  <si>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</si>
  <si>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</si>
  <si>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</si>
  <si>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</si>
  <si>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</si>
  <si>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</si>
  <si>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</si>
  <si>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</si>
  <si>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</si>
  <si>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</si>
  <si>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</si>
  <si>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</si>
  <si>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</si>
  <si>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</si>
  <si>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</si>
  <si>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</si>
  <si>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</si>
  <si>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</si>
  <si>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</si>
  <si>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</si>
  <si>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</si>
  <si>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</si>
  <si>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</si>
  <si>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</si>
  <si>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</si>
  <si>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</si>
  <si>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</si>
  <si>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</si>
  <si>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</si>
  <si>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</si>
  <si>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</si>
  <si>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</si>
  <si>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</si>
  <si>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</si>
  <si>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</si>
  <si>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</si>
  <si>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</si>
  <si>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</si>
  <si>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</si>
  <si>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</si>
  <si>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</si>
  <si>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</si>
  <si>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</si>
  <si>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</si>
  <si>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</si>
  <si>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</si>
  <si>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</si>
  <si>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</si>
  <si>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</si>
  <si>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</si>
  <si>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</si>
  <si>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</si>
  <si>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</si>
  <si>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</si>
  <si>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</si>
  <si>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</si>
  <si>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</si>
  <si>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</si>
  <si>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</si>
  <si>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</si>
  <si>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</si>
  <si>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</si>
  <si>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</si>
  <si>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</si>
  <si>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</si>
  <si>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</si>
  <si>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</si>
  <si>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</si>
  <si>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</si>
  <si>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</si>
  <si>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</si>
  <si>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</si>
  <si>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</si>
  <si>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</si>
  <si>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</si>
  <si>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</si>
  <si>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</si>
  <si>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</si>
  <si>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</si>
  <si>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</si>
  <si>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</si>
  <si>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</si>
  <si>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</si>
  <si>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</si>
  <si>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</si>
  <si>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</si>
  <si>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</si>
  <si>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</si>
  <si>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</si>
  <si>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</si>
  <si>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</si>
  <si>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</si>
  <si>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</si>
  <si>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</si>
  <si>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</si>
  <si>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</si>
  <si>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</si>
  <si>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</si>
  <si>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</si>
  <si>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</si>
  <si>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</si>
  <si>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</si>
  <si>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</si>
  <si>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</si>
  <si>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</si>
  <si>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</si>
  <si>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</si>
  <si>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</si>
  <si>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</si>
  <si>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</si>
  <si>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</si>
  <si>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</si>
  <si>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</si>
  <si>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</si>
  <si>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</si>
  <si>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</si>
  <si>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</si>
  <si>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</si>
  <si>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</si>
  <si>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</si>
  <si>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</si>
  <si>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</si>
  <si>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</si>
  <si>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</si>
  <si>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</si>
  <si>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</si>
  <si>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</si>
  <si>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</si>
  <si>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</si>
  <si>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</si>
  <si>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</si>
  <si>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</si>
  <si>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</si>
  <si>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</si>
  <si>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</si>
  <si>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</si>
  <si>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</si>
  <si>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</si>
  <si>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</si>
  <si>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</si>
  <si>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</si>
  <si>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</si>
  <si>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</si>
  <si>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</si>
  <si>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</si>
  <si>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</si>
  <si>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</si>
  <si>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</si>
  <si>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</si>
  <si>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</si>
  <si>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</si>
  <si>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</si>
  <si>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</si>
  <si>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</si>
  <si>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</si>
  <si>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</si>
  <si>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</si>
  <si>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</si>
  <si>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</si>
  <si>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</si>
  <si>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</si>
  <si>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</si>
  <si>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</si>
  <si>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</si>
  <si>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</si>
  <si>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</si>
  <si>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</si>
  <si>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</si>
  <si>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</si>
  <si>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</si>
  <si>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</si>
  <si>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</si>
  <si>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</si>
  <si>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</si>
  <si>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</si>
  <si>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</si>
  <si>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</si>
  <si>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</si>
  <si>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</si>
  <si>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</si>
  <si>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</si>
  <si>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</si>
  <si>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</si>
  <si>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</si>
  <si>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</si>
  <si>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</si>
  <si>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</si>
  <si>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</si>
  <si>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</si>
  <si>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</si>
  <si>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</si>
  <si>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</si>
  <si>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</si>
  <si>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</si>
  <si>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</si>
  <si>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</si>
  <si>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</si>
  <si>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</si>
  <si>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</si>
  <si>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</si>
  <si>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</si>
  <si>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</si>
  <si>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</si>
  <si>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</si>
  <si>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</si>
  <si>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</si>
  <si>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</si>
  <si>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</si>
  <si>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</si>
  <si>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</si>
  <si>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</si>
  <si>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</si>
  <si>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</si>
  <si>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</si>
  <si>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</si>
  <si>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</si>
  <si>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</si>
  <si>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</si>
  <si>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</si>
  <si>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</si>
  <si>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</si>
  <si>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</si>
  <si>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</si>
  <si>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</si>
  <si>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</si>
  <si>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</si>
  <si>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</si>
  <si>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</si>
  <si>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</si>
  <si>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</si>
  <si>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</si>
  <si>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</si>
  <si>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</si>
  <si>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</si>
  <si>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</si>
  <si>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</si>
  <si>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</si>
  <si>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</si>
  <si>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</si>
  <si>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</si>
  <si>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</si>
  <si>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</si>
  <si>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</si>
  <si>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</si>
  <si>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</si>
  <si>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</si>
  <si>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</si>
  <si>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</si>
  <si>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</si>
  <si>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</si>
  <si>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</si>
  <si>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</si>
  <si>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</si>
  <si>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</si>
  <si>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</si>
  <si>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</si>
  <si>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</si>
  <si>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</si>
  <si>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</si>
  <si>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</si>
  <si>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</si>
  <si>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</si>
  <si>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</si>
  <si>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</si>
  <si>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</si>
  <si>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</si>
  <si>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</si>
  <si>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</si>
  <si>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</si>
  <si>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</si>
  <si>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</si>
  <si>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</si>
  <si>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</si>
  <si>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</si>
  <si>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</si>
  <si>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</si>
  <si>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</si>
  <si>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</si>
  <si>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</si>
  <si>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</si>
  <si>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</si>
  <si>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</si>
  <si>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</si>
  <si>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</si>
  <si>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</si>
  <si>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</si>
  <si>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</si>
  <si>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</si>
  <si>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</si>
  <si>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</si>
  <si>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</si>
  <si>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</si>
  <si>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</si>
  <si>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</si>
  <si>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</si>
  <si>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</si>
  <si>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</si>
  <si>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</si>
  <si>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</si>
  <si>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</si>
  <si>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</si>
  <si>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</si>
  <si>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</si>
  <si>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</si>
  <si>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</si>
  <si>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</si>
  <si>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</si>
  <si>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</si>
  <si>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</si>
  <si>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</si>
  <si>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</si>
  <si>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</si>
  <si>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</si>
  <si>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</si>
  <si>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</si>
  <si>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</si>
  <si>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</si>
  <si>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</si>
  <si>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</si>
  <si>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</si>
  <si>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</si>
  <si>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</si>
  <si>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</si>
  <si>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</si>
  <si>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</si>
  <si>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</si>
  <si>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</si>
  <si>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</si>
  <si>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</si>
  <si>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</si>
  <si>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</si>
  <si>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</si>
  <si>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</si>
  <si>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</si>
  <si>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</si>
  <si>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</si>
  <si>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</si>
  <si>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</si>
  <si>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</si>
  <si>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</si>
  <si>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</si>
  <si>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</si>
  <si>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</si>
  <si>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</si>
  <si>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</si>
  <si>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</si>
  <si>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</si>
  <si>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</si>
  <si>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</si>
  <si>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</si>
  <si>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</si>
  <si>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</si>
  <si>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</si>
  <si>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</si>
  <si>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</si>
  <si>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</si>
  <si>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</si>
  <si>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</si>
  <si>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</si>
  <si>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</si>
  <si>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</si>
  <si>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</si>
  <si>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</si>
  <si>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</si>
  <si>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</si>
  <si>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</si>
  <si>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</si>
  <si>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</si>
  <si>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</si>
  <si>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</si>
  <si>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</si>
  <si>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</si>
  <si>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</si>
  <si>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</si>
  <si>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</si>
  <si>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</si>
  <si>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</si>
  <si>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</si>
  <si>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</si>
  <si>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</si>
  <si>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</si>
  <si>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</si>
  <si>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</si>
  <si>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</si>
  <si>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</si>
  <si>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</si>
  <si>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</si>
  <si>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</si>
  <si>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</si>
  <si>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</si>
  <si>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</si>
  <si>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</si>
  <si>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</si>
  <si>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</si>
  <si>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</si>
  <si>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</si>
  <si>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</si>
  <si>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</si>
  <si>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</si>
  <si>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</si>
  <si>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</si>
  <si>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</si>
  <si>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</si>
  <si>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</si>
  <si>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</si>
  <si>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</si>
  <si>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</si>
  <si>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</si>
  <si>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</si>
  <si>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</si>
  <si>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</si>
  <si>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</si>
  <si>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</si>
  <si>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</si>
  <si>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</si>
  <si>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</si>
  <si>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</si>
  <si>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</si>
  <si>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</si>
  <si>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</si>
  <si>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</si>
  <si>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</si>
  <si>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</si>
  <si>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</si>
  <si>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</si>
  <si>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</si>
  <si>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</si>
  <si>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</si>
  <si>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</si>
  <si>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</si>
  <si>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</si>
  <si>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</si>
  <si>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</si>
  <si>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</si>
  <si>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</si>
  <si>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</si>
  <si>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</si>
  <si>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</si>
  <si>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</si>
  <si>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</si>
  <si>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</si>
  <si>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</si>
  <si>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</si>
  <si>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</si>
  <si>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</si>
  <si>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</si>
  <si>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</si>
  <si>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</si>
  <si>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</si>
  <si>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</si>
  <si>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</si>
  <si>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</si>
  <si>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</si>
  <si>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</si>
  <si>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</si>
  <si>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</si>
  <si>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</si>
  <si>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</si>
  <si>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</si>
  <si>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</si>
  <si>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</si>
  <si>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</si>
  <si>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</si>
  <si>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</si>
  <si>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</si>
  <si>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</si>
  <si>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</si>
  <si>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</si>
  <si>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</si>
  <si>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</si>
  <si>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</si>
  <si>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</si>
  <si>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</si>
  <si>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</si>
  <si>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</si>
  <si>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</si>
  <si>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</si>
  <si>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</si>
  <si>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</si>
  <si>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</si>
  <si>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</si>
  <si>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</si>
  <si>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</si>
  <si>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</si>
  <si>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</si>
  <si>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</si>
  <si>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</si>
  <si>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</si>
  <si>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</si>
  <si>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</si>
  <si>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</si>
  <si>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</si>
  <si>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</si>
  <si>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</si>
  <si>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</si>
  <si>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</si>
  <si>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</si>
  <si>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</si>
  <si>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</si>
  <si>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</si>
  <si>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</si>
  <si>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</si>
  <si>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</si>
  <si>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</si>
  <si>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</si>
  <si>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</si>
  <si>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</si>
  <si>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</si>
  <si>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</si>
  <si>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</si>
  <si>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</si>
  <si>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</si>
  <si>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</si>
  <si>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</si>
  <si>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</si>
  <si>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</si>
  <si>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</si>
  <si>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</si>
  <si>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</si>
  <si>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</si>
  <si>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</si>
  <si>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</si>
  <si>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</si>
  <si>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</si>
  <si>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</si>
  <si>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</si>
  <si>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</si>
  <si>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</si>
  <si>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</si>
  <si>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</si>
  <si>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</si>
  <si>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</si>
  <si>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</si>
  <si>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</si>
  <si>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</si>
  <si>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</si>
  <si>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</si>
  <si>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</si>
  <si>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</si>
  <si>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</si>
  <si>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</si>
  <si>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</si>
  <si>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</si>
  <si>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</si>
  <si>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</si>
  <si>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</si>
  <si>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</si>
  <si>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</si>
  <si>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</si>
  <si>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</si>
  <si>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</si>
  <si>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</si>
  <si>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</si>
  <si>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</si>
  <si>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</si>
  <si>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</si>
  <si>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</si>
  <si>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</si>
  <si>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</si>
  <si>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</si>
  <si>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</si>
  <si>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</si>
  <si>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</si>
  <si>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</si>
  <si>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</si>
  <si>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</si>
  <si>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</si>
  <si>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</si>
  <si>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</si>
  <si>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</si>
  <si>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</si>
  <si>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</si>
  <si>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</si>
  <si>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</si>
  <si>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</si>
  <si>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</si>
  <si>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</si>
  <si>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</si>
  <si>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</si>
  <si>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</si>
  <si>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</si>
  <si>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</si>
  <si>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</si>
  <si>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</si>
  <si>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</si>
  <si>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</si>
  <si>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</si>
  <si>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</si>
  <si>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</si>
  <si>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</si>
  <si>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</si>
  <si>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</si>
  <si>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</si>
  <si>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</si>
  <si>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</si>
  <si>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</si>
  <si>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</si>
  <si>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</si>
  <si>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</si>
  <si>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</si>
  <si>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</si>
  <si>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</si>
  <si>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</si>
  <si>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</si>
  <si>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</si>
  <si>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</si>
  <si>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</si>
  <si>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</si>
  <si>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</si>
  <si>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</si>
  <si>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</si>
  <si>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</si>
  <si>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</si>
  <si>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</si>
  <si>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</si>
  <si>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</si>
  <si>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</si>
  <si>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</si>
  <si>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</si>
  <si>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</si>
  <si>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</si>
  <si>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</si>
  <si>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</si>
  <si>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</si>
  <si>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</si>
  <si>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</si>
  <si>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</si>
  <si>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</si>
  <si>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</si>
  <si>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</si>
  <si>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</si>
  <si>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</si>
  <si>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</si>
  <si>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</si>
  <si>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</si>
  <si>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</si>
  <si>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</si>
  <si>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</si>
  <si>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</si>
  <si>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</si>
  <si>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</si>
  <si>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</si>
  <si>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</si>
  <si>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</si>
  <si>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</si>
  <si>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</si>
  <si>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</si>
  <si>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</si>
  <si>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</si>
  <si>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</si>
  <si>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</si>
  <si>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</si>
  <si>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</si>
  <si>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</si>
  <si>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</si>
  <si>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</si>
  <si>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</si>
  <si>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</si>
  <si>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</si>
  <si>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</si>
  <si>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</si>
  <si>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</si>
  <si>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</si>
  <si>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</si>
  <si>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</si>
  <si>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</si>
  <si>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</si>
  <si>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</si>
  <si>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</si>
  <si>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</si>
  <si>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</si>
  <si>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</si>
  <si>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</si>
  <si>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</si>
  <si>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</si>
  <si>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</si>
  <si>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</si>
  <si>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</si>
  <si>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</si>
  <si>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</si>
  <si>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</si>
  <si>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</si>
  <si>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</si>
  <si>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</si>
  <si>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</si>
  <si>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</si>
  <si>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</si>
  <si>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</si>
  <si>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</si>
  <si>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</si>
  <si>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</si>
  <si>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</si>
  <si>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</si>
  <si>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</si>
  <si>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</si>
  <si>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</si>
  <si>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</si>
  <si>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</si>
  <si>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</si>
  <si>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</si>
  <si>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</si>
  <si>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</si>
  <si>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</si>
  <si>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</si>
  <si>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</si>
  <si>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</si>
  <si>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</si>
  <si>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</si>
  <si>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</si>
  <si>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</si>
  <si>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</si>
  <si>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</si>
  <si>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</si>
  <si>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</si>
  <si>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</si>
  <si>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</si>
  <si>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</si>
  <si>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</si>
  <si>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</si>
  <si>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</si>
  <si>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</si>
  <si>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</si>
  <si>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</si>
  <si>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</si>
  <si>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</si>
  <si>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</si>
  <si>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</si>
  <si>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</si>
  <si>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</si>
  <si>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</si>
  <si>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</si>
  <si>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</si>
  <si>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</si>
  <si>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</si>
  <si>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</si>
  <si>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</si>
  <si>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</si>
  <si>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</si>
  <si>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</si>
  <si>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</si>
  <si>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</si>
  <si>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</si>
  <si>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</si>
  <si>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</si>
  <si>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</si>
  <si>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</si>
  <si>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</si>
  <si>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</si>
  <si>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</si>
  <si>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</si>
  <si>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</si>
  <si>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</si>
  <si>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</si>
  <si>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</si>
  <si>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</si>
  <si>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</si>
  <si>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</si>
  <si>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</si>
  <si>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</si>
  <si>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</si>
  <si>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</si>
  <si>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</si>
  <si>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</si>
  <si>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</si>
  <si>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</si>
  <si>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</si>
  <si>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</si>
  <si>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</si>
  <si>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</si>
  <si>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</si>
  <si>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</si>
  <si>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</si>
  <si>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</si>
  <si>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</si>
  <si>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</si>
  <si>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</si>
  <si>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</si>
  <si>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</si>
  <si>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</si>
  <si>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</si>
  <si>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</si>
  <si>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</si>
  <si>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</si>
  <si>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</si>
  <si>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</si>
  <si>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</si>
  <si>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</si>
  <si>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</si>
  <si>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</si>
  <si>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</si>
  <si>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</si>
  <si>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</si>
  <si>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</si>
  <si>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</si>
  <si>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</si>
  <si>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</si>
  <si>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</si>
  <si>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</si>
  <si>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</si>
  <si>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</si>
  <si>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</si>
  <si>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</si>
  <si>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</si>
  <si>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</si>
  <si>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</si>
  <si>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</si>
  <si>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</si>
  <si>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</si>
  <si>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</si>
  <si>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</si>
  <si>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</si>
  <si>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</si>
  <si>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</si>
  <si>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</si>
  <si>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</si>
  <si>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</si>
  <si>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</si>
  <si>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</si>
  <si>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</si>
  <si>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</si>
  <si>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</si>
  <si>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</si>
  <si>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</si>
  <si>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</si>
  <si>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</si>
  <si>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</si>
  <si>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</si>
  <si>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</si>
  <si>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</si>
  <si>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</si>
  <si>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</si>
  <si>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</si>
  <si>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</si>
  <si>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</si>
  <si>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</si>
  <si>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</si>
  <si>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</si>
  <si>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</si>
  <si>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</si>
  <si>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</si>
  <si>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</si>
  <si>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</si>
  <si>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</si>
  <si>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</si>
  <si>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</si>
  <si>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</si>
  <si>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</si>
  <si>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</si>
  <si>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</si>
  <si>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</si>
  <si>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</si>
  <si>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</si>
  <si>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</si>
  <si>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</si>
  <si>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</si>
  <si>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</si>
  <si>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</si>
  <si>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</si>
  <si>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</si>
  <si>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</si>
  <si>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</si>
  <si>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</si>
  <si>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</si>
  <si>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</si>
  <si>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</si>
  <si>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</si>
  <si>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</si>
  <si>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</si>
  <si>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</si>
  <si>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</si>
  <si>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</si>
  <si>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</si>
  <si>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</si>
  <si>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</si>
  <si>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</si>
  <si>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</si>
  <si>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</si>
  <si>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</si>
  <si>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</si>
  <si>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</si>
  <si>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</si>
  <si>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</si>
  <si>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</si>
  <si>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</si>
  <si>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</si>
  <si>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</si>
  <si>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</si>
  <si>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</si>
  <si>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</si>
  <si>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</si>
  <si>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</si>
  <si>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</si>
  <si>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</si>
  <si>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</si>
  <si>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</si>
  <si>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</si>
  <si>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</si>
  <si>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</si>
  <si>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</si>
  <si>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</si>
  <si>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</si>
  <si>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</si>
  <si>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</si>
  <si>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</si>
  <si>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</si>
  <si>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</si>
  <si>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</si>
  <si>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</si>
  <si>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</si>
  <si>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</si>
  <si>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</si>
  <si>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</si>
  <si>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</si>
  <si>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</si>
  <si>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</si>
  <si>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</si>
  <si>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</si>
  <si>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</si>
  <si>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</si>
  <si>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</si>
  <si>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</si>
  <si>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</si>
  <si>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</si>
  <si>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</si>
  <si>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</si>
  <si>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</si>
  <si>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</si>
  <si>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</si>
  <si>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</si>
  <si>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</si>
  <si>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</si>
  <si>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</si>
  <si>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</si>
  <si>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</si>
  <si>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</si>
  <si>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</si>
  <si>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</si>
  <si>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</si>
  <si>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</si>
  <si>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</si>
  <si>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</si>
  <si>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</si>
  <si>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</si>
  <si>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</si>
  <si>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</si>
  <si>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</si>
  <si>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</si>
  <si>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</si>
  <si>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</si>
  <si>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</si>
  <si>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</si>
  <si>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</si>
  <si>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</si>
  <si>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</si>
  <si>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</si>
  <si>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</si>
  <si>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</si>
  <si>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</si>
  <si>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</si>
  <si>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</si>
  <si>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</si>
  <si>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</si>
  <si>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</si>
  <si>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</si>
  <si>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</si>
  <si>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</si>
  <si>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</si>
  <si>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</si>
  <si>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</si>
  <si>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</si>
  <si>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</si>
  <si>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</si>
  <si>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</si>
  <si>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</si>
  <si>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</si>
  <si>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</si>
  <si>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</si>
  <si>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</si>
  <si>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</si>
  <si>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</si>
  <si>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</si>
  <si>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</si>
  <si>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</si>
  <si>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</si>
  <si>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</si>
  <si>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</si>
  <si>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</si>
  <si>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</si>
  <si>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</si>
  <si>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</si>
  <si>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</si>
  <si>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</si>
  <si>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</si>
  <si>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</si>
  <si>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</si>
  <si>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</si>
  <si>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</si>
  <si>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</si>
  <si>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</si>
  <si>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</si>
  <si>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</si>
  <si>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</si>
  <si>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</si>
  <si>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</si>
  <si>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</si>
  <si>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</si>
  <si>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</si>
  <si>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</si>
  <si>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</si>
  <si>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</si>
  <si>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</si>
  <si>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</si>
  <si>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</si>
  <si>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</si>
  <si>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</si>
  <si>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</si>
  <si>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</si>
  <si>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</si>
  <si>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</si>
  <si>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</si>
  <si>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</si>
  <si>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</si>
  <si>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</si>
  <si>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</si>
  <si>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</si>
  <si>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</si>
  <si>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</si>
  <si>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</si>
  <si>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</si>
  <si>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</si>
  <si>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</si>
  <si>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</si>
  <si>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</si>
  <si>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</si>
  <si>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</si>
  <si>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</si>
  <si>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</si>
  <si>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</si>
  <si>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</si>
  <si>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</si>
  <si>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</si>
  <si>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</si>
  <si>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</si>
  <si>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</si>
  <si>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</si>
  <si>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</si>
  <si>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</si>
  <si>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</si>
  <si>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</si>
  <si>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</si>
  <si>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</si>
  <si>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</si>
  <si>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</si>
  <si>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</si>
  <si>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</si>
  <si>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</si>
  <si>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</si>
  <si>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</si>
  <si>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</si>
  <si>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</si>
  <si>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</si>
  <si>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</si>
  <si>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</si>
  <si>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</si>
  <si>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</si>
  <si>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</si>
  <si>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</si>
  <si>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</si>
  <si>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</si>
  <si>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</si>
  <si>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</si>
  <si>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</si>
  <si>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</si>
  <si>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</si>
  <si>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</si>
  <si>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</si>
  <si>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</si>
  <si>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</si>
  <si>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</si>
  <si>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</si>
  <si>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</si>
  <si>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</si>
  <si>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</si>
  <si>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</si>
  <si>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</si>
  <si>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</si>
  <si>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</si>
  <si>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</si>
  <si>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</si>
  <si>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</si>
  <si>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</si>
  <si>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</si>
  <si>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</si>
  <si>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</si>
  <si>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</si>
  <si>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</si>
  <si>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</si>
  <si>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</si>
  <si>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</si>
  <si>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</si>
  <si>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</si>
  <si>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</si>
  <si>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</si>
  <si>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</si>
  <si>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</si>
  <si>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</si>
  <si>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</si>
  <si>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</si>
  <si>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</si>
  <si>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</si>
  <si>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</si>
  <si>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</si>
  <si>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</si>
  <si>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</si>
  <si>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</si>
  <si>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</si>
  <si>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</si>
  <si>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</si>
  <si>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</si>
  <si>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</si>
  <si>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</si>
  <si>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</si>
  <si>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</si>
  <si>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</si>
  <si>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</si>
  <si>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</si>
  <si>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</si>
  <si>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</si>
  <si>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</si>
  <si>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</si>
  <si>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</si>
  <si>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</si>
  <si>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</si>
  <si>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</si>
  <si>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</si>
  <si>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</si>
  <si>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</si>
  <si>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</si>
  <si>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</si>
  <si>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</si>
  <si>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</si>
  <si>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</si>
  <si>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</si>
  <si>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</si>
  <si>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</si>
  <si>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</si>
  <si>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</si>
  <si>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</si>
  <si>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</si>
  <si>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</si>
  <si>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</si>
  <si>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</si>
  <si>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</si>
  <si>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</si>
  <si>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</si>
  <si>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</si>
  <si>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</si>
  <si>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</si>
  <si>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</si>
  <si>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</si>
  <si>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</si>
  <si>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</si>
  <si>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</si>
  <si>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</si>
  <si>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</si>
  <si>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</si>
  <si>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</si>
  <si>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</si>
  <si>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</si>
  <si>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</si>
  <si>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</si>
  <si>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</si>
  <si>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</si>
  <si>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</si>
  <si>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</si>
  <si>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</si>
  <si>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</si>
  <si>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</si>
  <si>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</si>
  <si>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</si>
  <si>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</si>
  <si>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</si>
  <si>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</si>
  <si>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</si>
  <si>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</si>
  <si>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</si>
  <si>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</si>
  <si>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</si>
  <si>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</si>
  <si>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</si>
  <si>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</si>
  <si>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</si>
  <si>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</si>
  <si>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</si>
  <si>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</si>
  <si>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</si>
  <si>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</si>
  <si>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</si>
  <si>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</si>
  <si>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</si>
  <si>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</si>
  <si>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</si>
  <si>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</si>
  <si>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</si>
  <si>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</si>
  <si>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</si>
  <si>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</si>
  <si>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</si>
  <si>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</si>
  <si>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</si>
  <si>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</si>
  <si>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</si>
  <si>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</si>
  <si>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</si>
  <si>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</si>
  <si>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</si>
  <si>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</si>
  <si>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</si>
  <si>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</si>
  <si>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</si>
  <si>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</si>
  <si>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</si>
  <si>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</si>
  <si>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</si>
  <si>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</si>
  <si>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</si>
  <si>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</si>
  <si>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</si>
  <si>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</si>
  <si>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</si>
  <si>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</si>
  <si>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</si>
  <si>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</si>
  <si>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</si>
  <si>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</si>
  <si>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</si>
  <si>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</si>
  <si>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</si>
  <si>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</si>
  <si>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</si>
  <si>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</si>
  <si>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</si>
  <si>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</si>
  <si>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</si>
  <si>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</si>
  <si>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</si>
  <si>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</si>
  <si>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</si>
  <si>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</si>
  <si>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</si>
  <si>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</si>
  <si>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</si>
  <si>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</si>
  <si>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</si>
  <si>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</si>
  <si>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</si>
  <si>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</si>
  <si>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</si>
  <si>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</si>
  <si>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</si>
  <si>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</si>
  <si>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</si>
  <si>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</si>
  <si>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</si>
  <si>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</si>
  <si>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</si>
  <si>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</si>
  <si>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</si>
  <si>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</si>
  <si>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</si>
  <si>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</si>
  <si>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</si>
  <si>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</si>
  <si>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</si>
  <si>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</si>
  <si>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</si>
  <si>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</si>
  <si>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</si>
  <si>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</si>
  <si>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</si>
  <si>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</si>
  <si>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</si>
  <si>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</si>
  <si>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</si>
  <si>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</si>
  <si>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</si>
  <si>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</si>
  <si>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</si>
  <si>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</si>
  <si>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</si>
  <si>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</si>
  <si>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</si>
  <si>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</si>
  <si>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</si>
  <si>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</si>
  <si>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</si>
  <si>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</si>
  <si>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</si>
  <si>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</si>
  <si>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</si>
  <si>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</si>
  <si>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</si>
  <si>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</si>
  <si>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</si>
  <si>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</si>
  <si>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</si>
  <si>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</si>
  <si>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</si>
  <si>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</si>
  <si>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</si>
  <si>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</si>
  <si>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</si>
  <si>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</si>
  <si>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</si>
  <si>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</si>
  <si>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</si>
  <si>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</si>
  <si>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</si>
  <si>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</si>
  <si>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</si>
  <si>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</si>
  <si>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</si>
  <si>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</si>
  <si>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</si>
  <si>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</si>
  <si>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</si>
  <si>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</si>
  <si>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</si>
  <si>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</si>
  <si>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</si>
  <si>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</si>
  <si>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</si>
  <si>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</si>
  <si>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</si>
  <si>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</si>
  <si>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</si>
  <si>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</si>
  <si>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</si>
  <si>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</si>
  <si>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</si>
  <si>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</si>
  <si>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</si>
  <si>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</si>
  <si>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</si>
  <si>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</si>
  <si>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</si>
  <si>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</si>
  <si>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</si>
  <si>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</si>
  <si>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</si>
  <si>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</si>
  <si>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</si>
  <si>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</si>
  <si>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</si>
  <si>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</si>
  <si>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</si>
  <si>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</si>
  <si>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</si>
  <si>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</si>
  <si>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</si>
  <si>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</si>
  <si>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</si>
  <si>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</si>
  <si>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</si>
  <si>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</si>
  <si>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</si>
  <si>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</si>
  <si>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</si>
  <si>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</si>
  <si>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</si>
  <si>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</si>
  <si>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</si>
  <si>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</si>
  <si>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</si>
  <si>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</si>
  <si>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</si>
  <si>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</si>
  <si>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</si>
  <si>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</si>
  <si>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</si>
  <si>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</si>
  <si>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</si>
  <si>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</si>
  <si>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</si>
  <si>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</si>
  <si>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</si>
  <si>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</si>
  <si>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</si>
  <si>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</si>
  <si>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</si>
  <si>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</si>
  <si>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</si>
  <si>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</si>
  <si>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</si>
  <si>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</si>
  <si>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</si>
  <si>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</si>
  <si>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</si>
  <si>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</si>
  <si>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</si>
  <si>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</si>
  <si>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</si>
  <si>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</si>
  <si>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</si>
  <si>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</si>
  <si>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</si>
  <si>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</si>
  <si>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</si>
  <si>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</si>
  <si>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</si>
  <si>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</si>
  <si>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</si>
  <si>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</si>
  <si>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</si>
  <si>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</si>
  <si>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</si>
  <si>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</si>
  <si>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</si>
  <si>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</si>
  <si>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</si>
  <si>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</si>
  <si>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</si>
  <si>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</si>
  <si>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</si>
  <si>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</si>
  <si>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</si>
  <si>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</si>
  <si>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</si>
  <si>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</si>
  <si>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</si>
  <si>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</si>
  <si>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</si>
  <si>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</si>
  <si>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</si>
  <si>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</si>
  <si>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</si>
  <si>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</si>
  <si>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</si>
  <si>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</si>
  <si>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</si>
  <si>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</si>
  <si>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</si>
  <si>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</si>
  <si>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</si>
  <si>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</si>
  <si>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</si>
  <si>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</si>
  <si>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</si>
  <si>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</si>
  <si>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</si>
  <si>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</si>
  <si>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</si>
  <si>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</si>
  <si>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</si>
  <si>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</si>
  <si>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</si>
  <si>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</si>
  <si>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</si>
  <si>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</si>
  <si>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</si>
  <si>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</si>
  <si>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</si>
  <si>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</si>
  <si>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</si>
  <si>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</si>
  <si>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</si>
  <si>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</si>
  <si>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</si>
  <si>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</si>
  <si>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</si>
  <si>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</si>
  <si>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</si>
  <si>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</si>
  <si>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</si>
  <si>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</si>
  <si>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</si>
  <si>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</si>
  <si>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</si>
  <si>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</si>
  <si>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</si>
  <si>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</si>
  <si>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</si>
  <si>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</si>
  <si>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</si>
  <si>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</si>
  <si>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</si>
  <si>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</si>
  <si>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</si>
  <si>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</si>
  <si>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</si>
  <si>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</si>
  <si>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</si>
  <si>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</si>
  <si>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</si>
  <si>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</si>
  <si>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</si>
  <si>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</si>
  <si>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</si>
  <si>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</si>
  <si>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</si>
  <si>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</si>
  <si>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</si>
  <si>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</si>
  <si>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</si>
  <si>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</si>
  <si>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</si>
  <si>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</si>
  <si>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</si>
  <si>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</si>
  <si>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</si>
  <si>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</si>
  <si>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</si>
  <si>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</si>
  <si>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</si>
  <si>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</si>
  <si>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</si>
  <si>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</si>
  <si>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</si>
  <si>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</si>
  <si>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</si>
  <si>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</si>
  <si>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</si>
  <si>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</si>
  <si>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</si>
  <si>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</si>
  <si>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</si>
  <si>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</si>
  <si>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</si>
  <si>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</si>
  <si>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</si>
  <si>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</si>
  <si>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</si>
  <si>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</si>
  <si>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</si>
  <si>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</si>
  <si>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</si>
  <si>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</si>
  <si>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</si>
  <si>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</si>
  <si>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</si>
  <si>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</si>
  <si>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</si>
  <si>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</si>
  <si>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</si>
  <si>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</si>
  <si>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</si>
  <si>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</si>
  <si>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</si>
  <si>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</si>
  <si>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</si>
  <si>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</si>
  <si>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</si>
  <si>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</si>
  <si>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</si>
  <si>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</si>
  <si>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</si>
  <si>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</si>
  <si>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</si>
  <si>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</si>
  <si>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</si>
  <si>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</si>
  <si>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</si>
  <si>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</si>
  <si>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</si>
  <si>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</si>
  <si>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</si>
  <si>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</si>
  <si>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</si>
  <si>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</si>
  <si>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</si>
  <si>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</si>
  <si>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</si>
  <si>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</si>
  <si>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</si>
  <si>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</si>
  <si>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</si>
  <si>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</si>
  <si>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</si>
  <si>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</si>
  <si>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</si>
  <si>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</si>
  <si>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</si>
  <si>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</si>
  <si>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</si>
  <si>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</si>
  <si>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</si>
  <si>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</si>
  <si>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</si>
  <si>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</si>
  <si>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</si>
  <si>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</si>
  <si>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</si>
  <si>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</si>
  <si>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</si>
  <si>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</si>
  <si>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</si>
  <si>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</si>
  <si>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</si>
  <si>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</si>
  <si>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</si>
  <si>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</si>
  <si>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</si>
  <si>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</si>
  <si>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</si>
  <si>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</si>
  <si>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</si>
  <si>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</si>
  <si>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</si>
  <si>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</si>
  <si>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</si>
  <si>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</si>
  <si>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</si>
  <si>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</si>
  <si>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</si>
  <si>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</si>
  <si>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</si>
  <si>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</si>
  <si>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</si>
  <si>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</si>
  <si>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</si>
  <si>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</si>
  <si>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</si>
  <si>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</si>
  <si>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</si>
  <si>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</si>
  <si>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</si>
  <si>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</si>
  <si>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</si>
  <si>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</si>
  <si>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</si>
  <si>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</si>
  <si>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</si>
  <si>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</si>
  <si>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</si>
  <si>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</si>
  <si>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</si>
  <si>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</si>
  <si>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</si>
  <si>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</si>
  <si>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</si>
  <si>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</si>
  <si>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</si>
  <si>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</si>
  <si>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</si>
  <si>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</si>
  <si>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</si>
  <si>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</si>
  <si>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</si>
  <si>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</si>
  <si>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</si>
  <si>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</si>
  <si>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</si>
  <si>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</si>
  <si>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</si>
  <si>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</si>
  <si>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</si>
  <si>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</si>
  <si>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</si>
  <si>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</si>
  <si>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</si>
  <si>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</si>
  <si>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</si>
  <si>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</si>
  <si>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</si>
  <si>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</si>
  <si>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</si>
  <si>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</si>
  <si>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</si>
  <si>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</si>
  <si>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</si>
  <si>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</si>
  <si>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</si>
  <si>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</si>
  <si>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</si>
  <si>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</si>
  <si>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</si>
  <si>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</si>
  <si>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</si>
  <si>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</si>
  <si>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</si>
  <si>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</si>
  <si>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</si>
  <si>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</si>
  <si>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</si>
  <si>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</si>
  <si>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</si>
  <si>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</si>
  <si>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</si>
  <si>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</si>
  <si>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</si>
  <si>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</si>
  <si>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</si>
  <si>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</si>
  <si>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</si>
  <si>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</si>
  <si>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</si>
  <si>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</si>
  <si>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</si>
  <si>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</si>
  <si>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</si>
  <si>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</si>
  <si>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</si>
  <si>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</si>
  <si>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</si>
  <si>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</si>
  <si>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</si>
  <si>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</si>
  <si>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</si>
  <si>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</si>
  <si>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</si>
  <si>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</si>
  <si>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</si>
  <si>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</si>
  <si>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</si>
  <si>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</si>
  <si>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</si>
  <si>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</si>
  <si>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</si>
  <si>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</si>
  <si>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</si>
  <si>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</si>
  <si>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</si>
  <si>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</si>
  <si>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</si>
  <si>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</si>
  <si>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</si>
  <si>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</si>
  <si>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</si>
  <si>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</si>
  <si>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</si>
  <si>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</si>
  <si>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</si>
  <si>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</si>
  <si>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</si>
  <si>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</si>
  <si>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</si>
  <si>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</si>
  <si>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</si>
  <si>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</si>
  <si>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</si>
  <si>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</si>
  <si>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</si>
  <si>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</si>
  <si>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</si>
  <si>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</si>
  <si>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</si>
  <si>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</si>
  <si>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</si>
  <si>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</si>
  <si>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</si>
  <si>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</si>
  <si>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</si>
  <si>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</si>
  <si>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</si>
  <si>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</si>
  <si>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</si>
  <si>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</si>
  <si>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</si>
  <si>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</si>
  <si>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</si>
  <si>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</si>
  <si>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</si>
  <si>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</si>
  <si>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</si>
  <si>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</si>
  <si>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</si>
  <si>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</si>
  <si>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</si>
  <si>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</si>
  <si>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</si>
  <si>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</si>
  <si>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</si>
  <si>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</si>
  <si>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</si>
  <si>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</si>
  <si>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</si>
  <si>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</si>
  <si>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</si>
  <si>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</si>
  <si>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</si>
  <si>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</si>
  <si>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</si>
  <si>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</si>
  <si>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</si>
  <si>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</si>
  <si>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</si>
  <si>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</si>
  <si>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</si>
  <si>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</si>
  <si>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</si>
  <si>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</si>
  <si>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</si>
  <si>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</si>
  <si>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</si>
  <si>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</si>
  <si>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</si>
  <si>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</si>
  <si>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</si>
  <si>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</si>
  <si>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</si>
  <si>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</si>
  <si>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</si>
  <si>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</si>
  <si>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</si>
  <si>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</si>
  <si>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</si>
  <si>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</si>
  <si>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</si>
  <si>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</si>
  <si>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</si>
  <si>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</si>
  <si>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</si>
  <si>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</si>
  <si>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</si>
  <si>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</si>
  <si>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</si>
  <si>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</si>
  <si>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</si>
  <si>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</si>
  <si>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</si>
  <si>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</si>
  <si>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</si>
  <si>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</si>
  <si>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</si>
  <si>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</si>
  <si>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</si>
  <si>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</si>
  <si>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</si>
  <si>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</si>
  <si>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</si>
  <si>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</si>
  <si>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</si>
  <si>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</si>
  <si>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</si>
  <si>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</si>
  <si>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</si>
  <si>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</si>
  <si>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</si>
  <si>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</si>
  <si>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</si>
  <si>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</si>
  <si>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</si>
  <si>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</si>
  <si>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</si>
  <si>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</si>
  <si>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</si>
  <si>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</si>
  <si>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</si>
  <si>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</si>
  <si>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</si>
  <si>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</si>
  <si>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</si>
  <si>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</si>
  <si>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</si>
  <si>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</si>
  <si>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</si>
  <si>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</si>
  <si>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</si>
  <si>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</si>
  <si>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</si>
  <si>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</si>
  <si>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</si>
  <si>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</si>
  <si>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</si>
  <si>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</si>
  <si>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</si>
  <si>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</si>
  <si>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</si>
  <si>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</si>
  <si>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</si>
  <si>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</si>
  <si>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</si>
  <si>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</si>
  <si>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</si>
  <si>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</si>
  <si>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</si>
  <si>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</si>
  <si>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</si>
  <si>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</si>
  <si>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</si>
  <si>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</si>
  <si>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</si>
  <si>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</si>
  <si>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</si>
  <si>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</si>
  <si>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</si>
  <si>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</si>
  <si>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</si>
  <si>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</si>
  <si>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</si>
  <si>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</si>
  <si>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</si>
  <si>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</si>
  <si>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</si>
  <si>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</si>
  <si>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</si>
  <si>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</si>
  <si>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</si>
  <si>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</si>
  <si>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</si>
  <si>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</si>
  <si>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</si>
  <si>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</si>
  <si>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</si>
  <si>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</si>
  <si>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</si>
  <si>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</si>
  <si>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</si>
  <si>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</si>
  <si>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</si>
  <si>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</si>
  <si>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</si>
  <si>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</si>
  <si>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</si>
  <si>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</si>
  <si>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</si>
  <si>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</si>
  <si>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</si>
  <si>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</si>
  <si>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</si>
  <si>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</si>
  <si>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</si>
  <si>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</si>
  <si>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</si>
  <si>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</si>
  <si>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</si>
  <si>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</si>
  <si>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</si>
  <si>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</si>
  <si>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</si>
  <si>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</si>
  <si>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</si>
  <si>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</si>
  <si>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</si>
  <si>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</si>
  <si>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</si>
  <si>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</si>
  <si>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</si>
  <si>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</si>
  <si>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</si>
  <si>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</si>
  <si>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</si>
  <si>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</si>
  <si>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</si>
  <si>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</si>
  <si>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</si>
  <si>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</si>
  <si>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</si>
  <si>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</si>
  <si>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</si>
  <si>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</si>
  <si>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</si>
  <si>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</si>
  <si>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</si>
  <si>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</si>
  <si>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</si>
  <si>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</si>
  <si>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</si>
  <si>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</si>
  <si>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</si>
  <si>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</si>
  <si>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</si>
  <si>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</si>
  <si>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</si>
  <si>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</si>
  <si>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</si>
  <si>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</si>
  <si>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</si>
  <si>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</si>
  <si>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</si>
  <si>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</si>
  <si>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</si>
  <si>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</si>
  <si>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</si>
  <si>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</si>
  <si>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</si>
  <si>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</si>
  <si>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</si>
  <si>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</si>
  <si>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</si>
  <si>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</si>
  <si>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</si>
  <si>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</si>
  <si>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</si>
  <si>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</si>
  <si>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</si>
  <si>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</si>
  <si>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</si>
  <si>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</si>
  <si>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</si>
  <si>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</si>
  <si>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</si>
  <si>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</si>
  <si>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</si>
  <si>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</si>
  <si>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</si>
  <si>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</si>
  <si>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</si>
  <si>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</si>
  <si>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</si>
  <si>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</si>
  <si>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</si>
  <si>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</si>
  <si>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</si>
  <si>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</si>
  <si>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</si>
  <si>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</si>
  <si>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</si>
  <si>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</si>
  <si>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</si>
  <si>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</si>
  <si>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</si>
  <si>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</si>
  <si>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</si>
  <si>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</si>
  <si>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</si>
  <si>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</si>
  <si>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</si>
  <si>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</si>
  <si>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</si>
  <si>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</si>
  <si>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</si>
  <si>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</si>
  <si>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</si>
  <si>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</si>
  <si>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</si>
  <si>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</si>
  <si>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</si>
  <si>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</si>
  <si>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</si>
  <si>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</si>
  <si>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</si>
  <si>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</si>
  <si>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</si>
  <si>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</si>
  <si>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</si>
  <si>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</si>
  <si>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</si>
  <si>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</si>
  <si>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</si>
  <si>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</si>
  <si>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</si>
  <si>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</si>
  <si>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</si>
  <si>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</si>
  <si>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</si>
  <si>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</si>
  <si>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</si>
  <si>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</si>
  <si>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</si>
  <si>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</si>
  <si>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</si>
  <si>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</si>
  <si>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</si>
  <si>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</si>
  <si>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</si>
  <si>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</si>
  <si>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</si>
  <si>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</si>
  <si>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</si>
  <si>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</si>
  <si>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</si>
  <si>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</si>
  <si>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</si>
  <si>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</si>
  <si>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</si>
  <si>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</si>
  <si>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</si>
  <si>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</si>
  <si>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</si>
  <si>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</si>
  <si>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</si>
  <si>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</si>
  <si>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</si>
  <si>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</si>
  <si>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</si>
  <si>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</si>
  <si>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</si>
  <si>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</si>
  <si>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</si>
  <si>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</si>
  <si>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</si>
  <si>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</si>
  <si>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</si>
  <si>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</si>
  <si>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</si>
  <si>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</si>
  <si>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</si>
  <si>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</si>
  <si>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</si>
  <si>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</si>
  <si>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</si>
  <si>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</si>
  <si>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</si>
  <si>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</si>
  <si>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</si>
  <si>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</si>
  <si>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</si>
  <si>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</si>
  <si>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</si>
  <si>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</si>
  <si>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</si>
  <si>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</si>
  <si>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</si>
  <si>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</si>
  <si>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</si>
  <si>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</si>
  <si>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</si>
  <si>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</si>
  <si>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</si>
  <si>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</si>
  <si>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</si>
  <si>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</si>
  <si>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</si>
  <si>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</si>
  <si>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</si>
  <si>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</si>
  <si>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</si>
  <si>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</si>
  <si>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</si>
  <si>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</si>
  <si>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</si>
  <si>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</si>
  <si>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</si>
  <si>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</si>
  <si>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</si>
  <si>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</si>
  <si>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</si>
  <si>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</si>
  <si>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</si>
  <si>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</si>
  <si>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</si>
  <si>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</si>
  <si>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</si>
  <si>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</si>
  <si>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</si>
  <si>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</si>
  <si>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</si>
  <si>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</si>
  <si>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</si>
  <si>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</si>
  <si>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</si>
  <si>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</si>
  <si>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</si>
  <si>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</si>
  <si>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</si>
  <si>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</si>
  <si>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</si>
  <si>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</si>
  <si>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</si>
  <si>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</si>
  <si>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</si>
  <si>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</si>
  <si>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</si>
  <si>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</si>
  <si>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</si>
  <si>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</si>
  <si>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</si>
  <si>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</si>
  <si>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</si>
  <si>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</si>
  <si>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</si>
  <si>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</si>
  <si>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</si>
  <si>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</si>
  <si>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</si>
  <si>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</si>
  <si>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</si>
  <si>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</si>
  <si>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</si>
  <si>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</si>
  <si>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</si>
  <si>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</si>
  <si>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</si>
  <si>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</si>
  <si>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</si>
  <si>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</si>
  <si>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</si>
  <si>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</si>
  <si>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</si>
  <si>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</si>
  <si>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</si>
  <si>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</si>
  <si>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</si>
  <si>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</si>
  <si>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</si>
  <si>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</si>
  <si>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</si>
  <si>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</si>
  <si>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</si>
  <si>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</si>
  <si>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</si>
  <si>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</si>
  <si>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</si>
  <si>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</si>
  <si>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</si>
  <si>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</si>
  <si>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</si>
  <si>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</si>
  <si>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</si>
  <si>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</si>
  <si>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</si>
  <si>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</si>
  <si>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</si>
  <si>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</si>
  <si>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</si>
  <si>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</si>
  <si>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</si>
  <si>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</si>
  <si>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</si>
  <si>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</si>
  <si>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</si>
  <si>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</si>
  <si>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</si>
  <si>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</si>
  <si>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</si>
  <si>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</si>
  <si>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</si>
  <si>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</si>
  <si>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</si>
  <si>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</si>
  <si>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</si>
  <si>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</si>
  <si>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</si>
  <si>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</si>
  <si>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</si>
  <si>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</si>
  <si>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</si>
  <si>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</si>
  <si>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</si>
  <si>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</si>
  <si>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</si>
  <si>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</si>
  <si>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</si>
  <si>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</si>
  <si>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</si>
  <si>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</si>
  <si>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</si>
  <si>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</si>
  <si>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</si>
  <si>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</si>
  <si>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</si>
  <si>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</si>
  <si>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</si>
  <si>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</si>
  <si>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</si>
  <si>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</si>
  <si>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</si>
  <si>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</si>
  <si>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</si>
  <si>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</si>
  <si>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</si>
  <si>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</si>
  <si>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</si>
  <si>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</si>
  <si>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</si>
  <si>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</si>
  <si>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</si>
  <si>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</si>
  <si>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</si>
  <si>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</si>
  <si>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</si>
  <si>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</si>
  <si>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</si>
  <si>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</si>
  <si>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</si>
  <si>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</si>
  <si>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</si>
  <si>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</si>
  <si>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</si>
  <si>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</si>
  <si>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</si>
  <si>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</si>
  <si>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</si>
  <si>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</si>
  <si>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</si>
  <si>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</si>
  <si>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</si>
  <si>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</si>
  <si>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</si>
  <si>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</si>
  <si>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</si>
  <si>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</si>
  <si>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</si>
  <si>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</si>
  <si>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</si>
  <si>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</si>
  <si>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</si>
  <si>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</si>
  <si>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</si>
  <si>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</si>
  <si>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</si>
  <si>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</si>
  <si>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</si>
  <si>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</si>
  <si>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</si>
  <si>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</si>
  <si>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</si>
  <si>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</si>
  <si>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</si>
  <si>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</si>
  <si>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</si>
  <si>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</si>
  <si>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</si>
  <si>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</si>
  <si>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</si>
  <si>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</si>
  <si>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</si>
  <si>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</si>
  <si>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</si>
  <si>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</si>
  <si>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</si>
  <si>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</si>
  <si>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</si>
  <si>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</si>
  <si>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</si>
  <si>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</si>
  <si>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</si>
  <si>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</si>
  <si>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</si>
  <si>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</si>
  <si>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</si>
  <si>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</si>
  <si>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</si>
  <si>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</si>
  <si>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</si>
  <si>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</si>
  <si>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</si>
  <si>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</si>
  <si>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</si>
  <si>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</si>
  <si>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</si>
  <si>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</si>
  <si>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</si>
  <si>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</si>
  <si>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</si>
  <si>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</si>
  <si>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</si>
  <si>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</si>
  <si>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</si>
  <si>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</si>
  <si>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</si>
  <si>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</si>
  <si>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</si>
  <si>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</si>
  <si>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</si>
  <si>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</si>
  <si>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</si>
  <si>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</si>
  <si>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</si>
  <si>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</si>
  <si>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</si>
  <si>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</si>
  <si>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</si>
  <si>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</si>
  <si>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</si>
  <si>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</si>
  <si>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</si>
  <si>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</si>
  <si>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</si>
  <si>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</si>
  <si>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</si>
  <si>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</si>
  <si>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</si>
  <si>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</si>
  <si>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</si>
  <si>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</si>
  <si>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</si>
  <si>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</si>
  <si>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</si>
  <si>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</si>
  <si>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</si>
  <si>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</si>
  <si>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</si>
  <si>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</si>
  <si>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</si>
  <si>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</si>
  <si>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</si>
  <si>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</si>
  <si>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</si>
  <si>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</si>
  <si>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</si>
  <si>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</si>
  <si>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</si>
  <si>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</si>
  <si>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</si>
  <si>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</si>
  <si>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</si>
  <si>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</si>
  <si>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</si>
  <si>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</si>
  <si>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</si>
  <si>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</si>
  <si>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</si>
  <si>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</si>
  <si>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</si>
  <si>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</si>
  <si>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</si>
  <si>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</si>
  <si>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</si>
  <si>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</si>
  <si>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</si>
  <si>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</si>
  <si>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</si>
  <si>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</si>
  <si>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</si>
  <si>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</si>
  <si>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</si>
  <si>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</si>
  <si>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</si>
  <si>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</si>
  <si>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</si>
  <si>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</si>
  <si>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</si>
  <si>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</si>
  <si>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</si>
  <si>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</si>
  <si>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</si>
  <si>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</si>
  <si>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</si>
  <si>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</si>
  <si>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</si>
  <si>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</si>
  <si>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</si>
  <si>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</si>
  <si>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</si>
  <si>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</si>
  <si>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</si>
  <si>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</si>
  <si>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</si>
  <si>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</si>
  <si>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</si>
  <si>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</si>
  <si>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</si>
  <si>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</si>
  <si>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</si>
  <si>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</si>
  <si>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</si>
  <si>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</si>
  <si>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</si>
  <si>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</si>
  <si>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</si>
  <si>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</si>
  <si>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</si>
  <si>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</si>
  <si>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</si>
  <si>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</si>
  <si>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</si>
  <si>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</si>
  <si>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</si>
  <si>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</si>
  <si>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</si>
  <si>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</si>
  <si>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</si>
  <si>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</si>
  <si>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</si>
  <si>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</si>
  <si>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</si>
  <si>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</si>
  <si>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</si>
  <si>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</si>
  <si>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</si>
  <si>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</si>
  <si>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</si>
  <si>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</si>
  <si>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</si>
  <si>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</si>
  <si>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</si>
  <si>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</si>
  <si>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</si>
  <si>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</si>
  <si>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</si>
  <si>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</si>
  <si>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</si>
  <si>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</si>
  <si>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</si>
  <si>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</si>
  <si>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</si>
  <si>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</si>
  <si>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</si>
  <si>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</si>
  <si>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</si>
  <si>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</si>
  <si>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</si>
  <si>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</si>
  <si>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</si>
  <si>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</si>
  <si>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</si>
  <si>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</si>
  <si>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</si>
  <si>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</si>
  <si>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</si>
  <si>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</si>
  <si>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</si>
  <si>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</si>
  <si>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</si>
  <si>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</si>
  <si>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</si>
  <si>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</si>
  <si>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</si>
  <si>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</si>
  <si>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</si>
  <si>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</si>
  <si>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</si>
  <si>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</si>
  <si>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</si>
  <si>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</si>
  <si>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</si>
  <si>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</si>
  <si>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</si>
  <si>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</si>
  <si>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</si>
  <si>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</si>
  <si>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</si>
  <si>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</si>
  <si>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</si>
  <si>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</si>
  <si>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</si>
  <si>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</si>
  <si>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</si>
  <si>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</si>
  <si>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</si>
  <si>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</si>
  <si>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</si>
  <si>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</si>
  <si>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</si>
  <si>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</si>
  <si>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</si>
  <si>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</si>
  <si>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</si>
  <si>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</si>
  <si>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</si>
  <si>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</si>
  <si>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</si>
  <si>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</si>
  <si>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</si>
  <si>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</si>
  <si>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</si>
  <si>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</si>
  <si>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</si>
  <si>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</si>
  <si>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</si>
  <si>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</si>
  <si>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</si>
  <si>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</si>
  <si>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</si>
  <si>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</si>
  <si>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</si>
  <si>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</si>
  <si>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</si>
  <si>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</si>
  <si>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</si>
  <si>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</si>
  <si>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</si>
  <si>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</si>
  <si>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</si>
  <si>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</si>
  <si>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</si>
  <si>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</si>
  <si>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</si>
  <si>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</si>
  <si>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</si>
  <si>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</si>
  <si>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</si>
  <si>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</si>
  <si>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</si>
  <si>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</si>
  <si>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</si>
  <si>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</si>
  <si>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</si>
  <si>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</si>
  <si>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</si>
  <si>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</si>
  <si>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</si>
  <si>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</si>
  <si>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</si>
  <si>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</si>
  <si>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</si>
  <si>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</si>
  <si>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</si>
  <si>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</si>
  <si>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</si>
  <si>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</si>
  <si>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</si>
  <si>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</si>
  <si>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</si>
  <si>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</si>
  <si>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</si>
  <si>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</si>
  <si>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</si>
  <si>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</si>
  <si>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</si>
  <si>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</si>
  <si>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</si>
  <si>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</si>
  <si>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</si>
  <si>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</si>
  <si>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</si>
  <si>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</si>
  <si>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</si>
  <si>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</si>
  <si>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</si>
  <si>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</si>
  <si>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</si>
  <si>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</si>
  <si>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</si>
  <si>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</si>
  <si>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</si>
  <si>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</si>
  <si>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</si>
  <si>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</si>
  <si>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</si>
  <si>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</si>
  <si>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</si>
  <si>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</si>
  <si>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</si>
  <si>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</si>
  <si>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</si>
  <si>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</si>
  <si>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</si>
  <si>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</si>
  <si>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</si>
  <si>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</si>
  <si>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</si>
  <si>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</si>
  <si>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</si>
  <si>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</si>
  <si>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</si>
  <si>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</si>
  <si>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</si>
  <si>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</si>
  <si>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</si>
  <si>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</si>
  <si>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</si>
  <si>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</si>
  <si>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</si>
  <si>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</si>
  <si>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</si>
  <si>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</si>
  <si>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</si>
  <si>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</si>
  <si>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</si>
  <si>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</si>
  <si>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</si>
  <si>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</si>
  <si>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</si>
  <si>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</si>
  <si>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</si>
  <si>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</si>
  <si>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</si>
  <si>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</si>
  <si>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</si>
  <si>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</si>
  <si>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</si>
  <si>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</si>
  <si>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</si>
  <si>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</si>
  <si>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</si>
  <si>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</si>
  <si>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</si>
  <si>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</si>
  <si>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</si>
  <si>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</si>
  <si>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</si>
  <si>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</si>
  <si>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</si>
  <si>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</si>
  <si>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</si>
  <si>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</si>
  <si>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</si>
  <si>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</si>
  <si>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</si>
  <si>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</si>
  <si>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</si>
  <si>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</si>
  <si>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</si>
  <si>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</si>
  <si>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</si>
  <si>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</si>
  <si>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</si>
  <si>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</si>
  <si>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</si>
  <si>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</si>
  <si>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</si>
  <si>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</si>
  <si>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</si>
  <si>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</si>
  <si>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</si>
  <si>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</si>
  <si>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</si>
  <si>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</si>
  <si>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</si>
  <si>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</si>
  <si>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</si>
  <si>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</si>
  <si>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</si>
  <si>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</si>
  <si>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</si>
  <si>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</si>
  <si>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</si>
  <si>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</si>
  <si>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</si>
  <si>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</si>
  <si>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</si>
  <si>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</si>
  <si>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</si>
  <si>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</si>
  <si>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</si>
  <si>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</si>
  <si>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</si>
  <si>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</si>
  <si>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</si>
  <si>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</si>
  <si>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</si>
  <si>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</si>
  <si>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</si>
  <si>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</si>
  <si>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</si>
  <si>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</si>
  <si>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</si>
  <si>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</si>
  <si>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</si>
  <si>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</si>
  <si>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</si>
  <si>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</si>
  <si>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</si>
  <si>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</si>
  <si>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</si>
  <si>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</si>
  <si>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</si>
  <si>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</si>
  <si>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</si>
  <si>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</si>
  <si>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</si>
  <si>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</si>
  <si>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</si>
  <si>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</si>
  <si>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</si>
  <si>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</si>
  <si>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</si>
  <si>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</si>
  <si>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</si>
  <si>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</si>
  <si>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</si>
  <si>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</si>
  <si>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</si>
  <si>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</si>
  <si>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</si>
  <si>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</si>
  <si>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</si>
  <si>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</si>
  <si>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</si>
  <si>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</si>
  <si>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</si>
  <si>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</si>
  <si>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</si>
  <si>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</si>
  <si>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</si>
  <si>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</si>
  <si>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</si>
  <si>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</si>
  <si>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</si>
  <si>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</si>
  <si>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</si>
  <si>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</si>
  <si>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</si>
  <si>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</si>
  <si>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</si>
  <si>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</si>
  <si>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</si>
  <si>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</si>
  <si>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</si>
  <si>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</si>
  <si>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</si>
  <si>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</si>
  <si>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</si>
  <si>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</si>
  <si>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</si>
  <si>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</si>
  <si>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</si>
  <si>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</si>
  <si>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</si>
  <si>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</si>
  <si>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</si>
  <si>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</si>
  <si>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</si>
  <si>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</si>
  <si>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</si>
  <si>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</si>
  <si>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</si>
  <si>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</si>
  <si>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</si>
  <si>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</si>
  <si>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</si>
  <si>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</si>
  <si>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</si>
  <si>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</si>
  <si>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</si>
  <si>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</si>
  <si>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</si>
  <si>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</si>
  <si>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</si>
  <si>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</si>
  <si>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</si>
  <si>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</si>
  <si>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</si>
  <si>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</si>
  <si>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</si>
  <si>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</si>
  <si>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</si>
  <si>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</si>
  <si>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</si>
  <si>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</si>
  <si>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</si>
  <si>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</si>
  <si>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</si>
  <si>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</si>
  <si>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</si>
  <si>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</si>
  <si>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</si>
  <si>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</si>
  <si>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</si>
  <si>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</si>
  <si>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</si>
  <si>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</si>
  <si>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</si>
  <si>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</si>
  <si>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</si>
  <si>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</si>
  <si>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</si>
  <si>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</si>
  <si>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</si>
  <si>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</si>
  <si>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</si>
  <si>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</si>
  <si>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</si>
  <si>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</si>
  <si>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</si>
  <si>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</si>
  <si>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</si>
  <si>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</si>
  <si>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</si>
  <si>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</si>
  <si>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</si>
  <si>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</si>
  <si>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</si>
  <si>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</si>
  <si>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</si>
  <si>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</si>
  <si>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</si>
  <si>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</si>
  <si>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</si>
  <si>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</si>
  <si>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</si>
  <si>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</si>
  <si>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</si>
  <si>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</si>
  <si>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</si>
  <si>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</si>
  <si>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</si>
  <si>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</si>
  <si>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</si>
  <si>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</si>
  <si>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</si>
  <si>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</si>
  <si>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</si>
  <si>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</si>
  <si>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</si>
  <si>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</si>
  <si>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</si>
  <si>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</si>
  <si>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</si>
  <si>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</si>
  <si>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</si>
  <si>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</si>
  <si>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</si>
  <si>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</si>
  <si>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</si>
  <si>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</si>
  <si>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</si>
  <si>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</si>
  <si>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</si>
  <si>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</si>
  <si>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</si>
  <si>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</si>
  <si>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</si>
  <si>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</si>
  <si>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</si>
  <si>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</si>
  <si>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</si>
  <si>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</si>
  <si>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</si>
  <si>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</si>
  <si>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</si>
  <si>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</si>
  <si>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</si>
  <si>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</si>
  <si>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</si>
  <si>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</si>
  <si>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</si>
  <si>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</si>
  <si>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</si>
  <si>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</si>
  <si>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</si>
  <si>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</si>
  <si>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</si>
  <si>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</si>
  <si>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</si>
  <si>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</si>
  <si>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</si>
  <si>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</si>
  <si>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</si>
  <si>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</si>
  <si>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</si>
  <si>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</si>
  <si>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</si>
  <si>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</si>
  <si>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</si>
  <si>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</si>
  <si>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</si>
  <si>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</si>
  <si>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</si>
  <si>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</si>
  <si>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</si>
  <si>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</si>
  <si>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</si>
  <si>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</si>
  <si>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</si>
  <si>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</si>
  <si>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</si>
  <si>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</si>
  <si>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</si>
  <si>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</si>
  <si>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</si>
  <si>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</si>
  <si>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</si>
  <si>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</si>
  <si>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</si>
  <si>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</si>
  <si>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</si>
  <si>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</si>
  <si>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</si>
  <si>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</si>
  <si>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</si>
  <si>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</si>
  <si>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</si>
  <si>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</si>
  <si>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</si>
  <si>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</si>
  <si>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</si>
  <si>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</si>
  <si>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</si>
  <si>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</si>
  <si>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</si>
  <si>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</si>
  <si>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</si>
  <si>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</si>
  <si>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</si>
  <si>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</si>
  <si>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</si>
  <si>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</si>
  <si>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</si>
  <si>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</si>
  <si>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</si>
  <si>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</si>
  <si>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</si>
  <si>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</si>
  <si>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</si>
  <si>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</si>
  <si>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</si>
  <si>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</si>
  <si>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</si>
  <si>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</si>
  <si>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</si>
  <si>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</si>
  <si>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</si>
  <si>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</si>
  <si>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</si>
  <si>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</si>
  <si>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</si>
  <si>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</si>
  <si>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</si>
  <si>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</si>
  <si>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</si>
  <si>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</si>
  <si>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</si>
  <si>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</si>
  <si>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</si>
  <si>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</si>
  <si>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</si>
  <si>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</si>
  <si>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</si>
  <si>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</si>
  <si>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</si>
  <si>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</si>
  <si>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</si>
  <si>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</si>
  <si>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</si>
  <si>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</si>
  <si>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</si>
  <si>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</si>
  <si>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</si>
  <si>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</si>
  <si>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</si>
  <si>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</si>
  <si>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</si>
  <si>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</si>
  <si>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</si>
  <si>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</si>
  <si>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</si>
  <si>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</si>
  <si>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</si>
  <si>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</si>
  <si>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</si>
  <si>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</si>
  <si>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</si>
  <si>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</si>
  <si>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</si>
  <si>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</si>
  <si>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</si>
  <si>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</si>
  <si>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</si>
  <si>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</si>
  <si>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</si>
  <si>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</si>
  <si>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</si>
  <si>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</si>
  <si>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</si>
  <si>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</si>
  <si>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</si>
  <si>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</si>
  <si>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</si>
  <si>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</si>
  <si>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</si>
  <si>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</si>
  <si>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</si>
  <si>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</si>
  <si>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</si>
  <si>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</si>
  <si>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</si>
  <si>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</si>
  <si>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</si>
  <si>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</si>
  <si>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</si>
  <si>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</si>
  <si>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</si>
  <si>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</si>
  <si>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</si>
  <si>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</si>
  <si>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</si>
  <si>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</si>
  <si>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</si>
  <si>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</si>
  <si>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</si>
  <si>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</si>
  <si>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</si>
  <si>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</si>
  <si>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</si>
  <si>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</si>
  <si>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</si>
  <si>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</si>
  <si>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</si>
  <si>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</si>
  <si>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</si>
  <si>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</si>
  <si>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</si>
  <si>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</si>
  <si>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</si>
  <si>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</si>
  <si>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</si>
  <si>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</si>
  <si>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</si>
  <si>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</si>
  <si>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</si>
  <si>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</si>
  <si>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</si>
  <si>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</si>
  <si>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</si>
  <si>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</si>
  <si>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</si>
  <si>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</si>
  <si>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</si>
  <si>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</si>
  <si>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</si>
  <si>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</si>
  <si>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</si>
  <si>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</si>
  <si>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</si>
  <si>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</si>
  <si>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</si>
  <si>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</si>
  <si>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</si>
  <si>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</si>
  <si>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</si>
  <si>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</si>
  <si>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</si>
  <si>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</si>
  <si>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</si>
  <si>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</si>
  <si>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</si>
  <si>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</si>
  <si>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</si>
  <si>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</si>
  <si>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</si>
  <si>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</si>
  <si>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</si>
  <si>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</si>
  <si>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</si>
  <si>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</si>
  <si>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</si>
  <si>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</si>
  <si>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</si>
  <si>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</si>
  <si>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</si>
  <si>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</si>
  <si>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</si>
  <si>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</si>
  <si>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</si>
  <si>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</si>
  <si>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</si>
  <si>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</si>
  <si>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</si>
  <si>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</si>
  <si>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</si>
  <si>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</si>
  <si>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</si>
  <si>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</si>
  <si>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</si>
  <si>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</si>
  <si>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</si>
  <si>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</si>
  <si>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</si>
  <si>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</si>
  <si>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</si>
  <si>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</si>
  <si>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</si>
  <si>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</si>
  <si>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</si>
  <si>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</si>
  <si>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</si>
  <si>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</si>
  <si>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</si>
  <si>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</si>
  <si>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</si>
  <si>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</si>
  <si>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</si>
  <si>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</si>
  <si>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</si>
  <si>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</si>
  <si>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</si>
  <si>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</si>
  <si>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</si>
  <si>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</si>
  <si>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</si>
  <si>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</si>
  <si>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</si>
  <si>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</si>
  <si>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</si>
  <si>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</si>
  <si>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</si>
  <si>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</si>
  <si>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</si>
  <si>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</si>
  <si>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</si>
  <si>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</si>
  <si>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</si>
  <si>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</si>
  <si>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</si>
  <si>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</si>
  <si>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</si>
  <si>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</si>
  <si>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</si>
  <si>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</si>
  <si>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</si>
  <si>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</si>
  <si>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</si>
  <si>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</si>
  <si>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</si>
  <si>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</si>
  <si>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</si>
  <si>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</si>
  <si>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</si>
  <si>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</si>
  <si>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</si>
  <si>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</si>
  <si>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</si>
  <si>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</si>
  <si>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</si>
  <si>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</si>
  <si>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</si>
  <si>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</si>
  <si>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</si>
  <si>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</si>
  <si>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</si>
  <si>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</si>
  <si>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</si>
  <si>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</si>
  <si>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</si>
  <si>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</si>
  <si>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</si>
  <si>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</si>
  <si>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</si>
  <si>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</si>
  <si>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</si>
  <si>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</si>
  <si>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</si>
  <si>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</si>
  <si>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</si>
  <si>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</si>
  <si>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</si>
  <si>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</si>
  <si>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</si>
  <si>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</si>
  <si>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</si>
  <si>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</si>
  <si>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</si>
  <si>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</si>
  <si>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</si>
  <si>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</si>
  <si>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</si>
  <si>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</si>
  <si>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</si>
  <si>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</si>
  <si>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</si>
  <si>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</si>
  <si>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</si>
  <si>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</si>
  <si>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</si>
  <si>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</si>
  <si>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</si>
  <si>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</si>
  <si>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</si>
  <si>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</si>
  <si>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</si>
  <si>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</si>
  <si>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</si>
  <si>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</si>
  <si>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</si>
  <si>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</si>
  <si>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</si>
  <si>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</si>
  <si>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</si>
  <si>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</si>
  <si>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</si>
  <si>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</si>
  <si>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</si>
  <si>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</si>
  <si>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</si>
  <si>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</si>
  <si>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</si>
  <si>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</si>
  <si>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</si>
  <si>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</si>
  <si>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</si>
  <si>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</si>
  <si>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</si>
  <si>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</si>
  <si>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</si>
  <si>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</si>
  <si>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</si>
  <si>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</si>
  <si>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</si>
  <si>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</si>
  <si>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</si>
  <si>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</si>
  <si>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</si>
  <si>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</si>
  <si>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</si>
  <si>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</si>
  <si>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</si>
  <si>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</si>
  <si>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</si>
  <si>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</si>
  <si>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</si>
  <si>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</si>
  <si>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</si>
  <si>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</si>
  <si>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</si>
  <si>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</si>
  <si>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</si>
  <si>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</si>
  <si>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</si>
  <si>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</si>
  <si>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</si>
  <si>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</si>
  <si>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</si>
  <si>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</si>
  <si>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</si>
  <si>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</si>
  <si>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</si>
  <si>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</si>
  <si>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</si>
  <si>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</si>
  <si>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</si>
  <si>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</si>
  <si>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</si>
  <si>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</si>
  <si>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</si>
  <si>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</si>
  <si>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</si>
  <si>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</si>
  <si>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</si>
  <si>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</si>
  <si>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</si>
  <si>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</si>
  <si>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</si>
  <si>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</si>
  <si>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</si>
  <si>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</si>
  <si>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</si>
  <si>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</si>
  <si>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</si>
  <si>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</si>
  <si>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</si>
  <si>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</si>
  <si>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</si>
  <si>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</si>
  <si>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</si>
  <si>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</si>
  <si>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</si>
  <si>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</si>
  <si>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</si>
  <si>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</si>
  <si>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</si>
  <si>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</si>
  <si>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</si>
  <si>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</si>
  <si>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</si>
  <si>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</si>
  <si>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</si>
  <si>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</si>
  <si>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</si>
  <si>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</si>
  <si>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</si>
  <si>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</si>
  <si>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</si>
  <si>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</si>
  <si>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</si>
  <si>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</si>
  <si>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</si>
  <si>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</si>
  <si>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</si>
  <si>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</si>
  <si>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</si>
  <si>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</si>
  <si>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</si>
  <si>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</si>
  <si>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</si>
  <si>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</si>
  <si>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</si>
  <si>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</si>
  <si>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</si>
  <si>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</si>
  <si>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</si>
  <si>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</si>
  <si>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</si>
  <si>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</si>
  <si>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</si>
  <si>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</si>
  <si>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</si>
  <si>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</si>
  <si>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</si>
  <si>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</si>
  <si>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</si>
  <si>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</si>
  <si>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</si>
  <si>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</si>
  <si>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</si>
  <si>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</si>
  <si>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</si>
  <si>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</si>
  <si>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</si>
  <si>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</si>
  <si>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</si>
  <si>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</si>
  <si>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</si>
  <si>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</si>
  <si>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</si>
  <si>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</si>
  <si>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</si>
  <si>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</si>
  <si>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</si>
  <si>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</si>
  <si>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</si>
  <si>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</si>
  <si>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</si>
  <si>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</si>
  <si>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</si>
  <si>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</si>
  <si>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</si>
  <si>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</si>
  <si>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</si>
  <si>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</si>
  <si>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</si>
  <si>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</si>
  <si>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</si>
  <si>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</si>
  <si>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</si>
  <si>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</si>
  <si>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</si>
  <si>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</si>
  <si>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</si>
  <si>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</si>
  <si>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</si>
  <si>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</si>
  <si>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</si>
  <si>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</si>
  <si>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</si>
  <si>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</si>
  <si>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</si>
  <si>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</si>
  <si>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</si>
  <si>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</si>
  <si>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</si>
  <si>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</si>
  <si>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</si>
  <si>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</si>
  <si>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</si>
  <si>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</si>
  <si>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</si>
  <si>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</si>
  <si>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</si>
  <si>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</si>
  <si>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</si>
  <si>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</si>
  <si>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</si>
  <si>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</si>
  <si>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</si>
  <si>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</si>
  <si>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</si>
  <si>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</si>
  <si>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</si>
  <si>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</si>
  <si>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</si>
  <si>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</si>
  <si>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</si>
  <si>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</si>
  <si>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</si>
  <si>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</si>
  <si>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</si>
  <si>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</si>
  <si>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</si>
  <si>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</si>
  <si>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</si>
  <si>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</si>
  <si>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</si>
  <si>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</si>
  <si>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</si>
  <si>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</si>
  <si>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</si>
  <si>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</si>
  <si>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</si>
  <si>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</si>
  <si>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</si>
  <si>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</si>
  <si>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</si>
  <si>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</si>
  <si>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</si>
  <si>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</si>
  <si>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</si>
  <si>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</si>
  <si>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</si>
  <si>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</si>
  <si>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</si>
  <si>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</si>
  <si>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</si>
  <si>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</si>
  <si>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</si>
  <si>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</si>
  <si>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</si>
  <si>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</si>
  <si>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</si>
  <si>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</si>
  <si>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</si>
  <si>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</si>
  <si>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</si>
  <si>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</si>
  <si>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</si>
  <si>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</si>
  <si>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</si>
  <si>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</si>
  <si>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</si>
  <si>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</si>
  <si>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</si>
  <si>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</si>
  <si>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</si>
  <si>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</si>
  <si>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</si>
  <si>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</si>
  <si>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</si>
  <si>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</si>
  <si>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</si>
  <si>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</si>
  <si>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</si>
  <si>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</si>
  <si>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</si>
  <si>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</si>
  <si>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</si>
  <si>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</si>
  <si>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</si>
  <si>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</si>
  <si>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</si>
  <si>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</si>
  <si>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</si>
  <si>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</si>
  <si>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</si>
  <si>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</si>
  <si>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</si>
  <si>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</si>
  <si>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</si>
  <si>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</si>
  <si>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</si>
  <si>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</si>
  <si>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</si>
  <si>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</si>
  <si>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</si>
  <si>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</si>
  <si>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</si>
  <si>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</si>
  <si>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</si>
  <si>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</si>
  <si>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</si>
  <si>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</si>
  <si>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</si>
  <si>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</si>
  <si>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</si>
  <si>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</si>
  <si>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</si>
  <si>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</si>
  <si>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</si>
  <si>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</si>
  <si>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</si>
  <si>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</si>
  <si>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</si>
  <si>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</si>
  <si>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</si>
  <si>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</si>
  <si>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</si>
  <si>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</si>
  <si>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</si>
  <si>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</si>
  <si>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</si>
  <si>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</si>
  <si>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</si>
  <si>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</si>
  <si>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</si>
  <si>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</si>
  <si>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</si>
  <si>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</si>
  <si>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</si>
  <si>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</si>
  <si>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</si>
  <si>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</si>
  <si>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</si>
  <si>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</si>
  <si>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</si>
  <si>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</si>
  <si>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</si>
  <si>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</si>
  <si>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</si>
  <si>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</si>
  <si>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</si>
  <si>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</si>
  <si>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</si>
  <si>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</si>
  <si>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</si>
  <si>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</si>
  <si>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</si>
  <si>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</si>
  <si>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</si>
  <si>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</si>
  <si>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</si>
  <si>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</si>
  <si>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</si>
  <si>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</si>
  <si>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</si>
  <si>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</si>
  <si>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</si>
  <si>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</si>
  <si>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</si>
  <si>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</si>
  <si>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</si>
  <si>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</si>
  <si>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</si>
  <si>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</si>
  <si>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</si>
  <si>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</si>
  <si>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</si>
  <si>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</si>
  <si>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</si>
  <si>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</si>
  <si>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</si>
  <si>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</si>
  <si>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</si>
  <si>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</si>
  <si>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</si>
  <si>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</si>
  <si>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</si>
  <si>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</si>
  <si>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</si>
  <si>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</si>
  <si>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</si>
  <si>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</si>
  <si>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</si>
  <si>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</si>
  <si>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</si>
  <si>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</si>
  <si>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</si>
  <si>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</si>
  <si>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</si>
  <si>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</si>
  <si>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</si>
  <si>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</si>
  <si>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</si>
  <si>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</si>
  <si>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</si>
  <si>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</si>
  <si>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</si>
  <si>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</si>
  <si>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</si>
  <si>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</si>
  <si>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</si>
  <si>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</si>
  <si>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</si>
  <si>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</si>
  <si>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</si>
  <si>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</si>
  <si>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</si>
  <si>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</si>
  <si>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</si>
  <si>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</si>
  <si>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</si>
  <si>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</si>
  <si>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</si>
  <si>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</si>
  <si>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</si>
  <si>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</si>
  <si>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</si>
  <si>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</si>
  <si>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</si>
  <si>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</si>
  <si>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</si>
  <si>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</si>
  <si>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</si>
  <si>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</si>
  <si>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</si>
  <si>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</si>
  <si>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</si>
  <si>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</si>
  <si>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</si>
  <si>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</si>
  <si>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</si>
  <si>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</si>
  <si>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</si>
  <si>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</si>
  <si>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</si>
  <si>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</si>
  <si>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</si>
  <si>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</si>
  <si>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</si>
  <si>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</si>
  <si>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</si>
  <si>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</si>
  <si>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</si>
  <si>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</si>
  <si>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</si>
  <si>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</si>
  <si>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</si>
  <si>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</si>
  <si>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</si>
  <si>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</si>
  <si>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</si>
  <si>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</si>
  <si>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</si>
  <si>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</si>
  <si>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</si>
  <si>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</si>
  <si>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</si>
  <si>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</si>
  <si>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</si>
  <si>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</si>
  <si>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</si>
  <si>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</si>
  <si>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</si>
  <si>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</si>
  <si>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</si>
  <si>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</si>
  <si>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</si>
  <si>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</si>
  <si>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</si>
  <si>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</si>
  <si>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</si>
  <si>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</si>
  <si>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</si>
  <si>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</si>
  <si>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</si>
  <si>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</si>
  <si>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</si>
  <si>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</si>
  <si>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</si>
  <si>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</si>
  <si>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</si>
  <si>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</si>
  <si>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</si>
  <si>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</si>
  <si>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</si>
  <si>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</si>
  <si>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</si>
  <si>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</si>
  <si>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</si>
  <si>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</si>
  <si>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</si>
  <si>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</si>
  <si>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</si>
  <si>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</si>
  <si>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</si>
  <si>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</si>
  <si>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</si>
  <si>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</si>
  <si>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</si>
  <si>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</si>
  <si>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</si>
  <si>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</si>
  <si>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</si>
  <si>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</si>
  <si>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</si>
  <si>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</si>
  <si>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</si>
  <si>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</si>
  <si>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</si>
  <si>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</si>
  <si>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</si>
  <si>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</si>
  <si>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</si>
  <si>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</si>
  <si>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</si>
  <si>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</si>
  <si>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</si>
  <si>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</si>
  <si>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</si>
  <si>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</si>
  <si>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</si>
  <si>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</si>
  <si>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</si>
  <si>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</si>
  <si>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</si>
  <si>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</si>
  <si>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</si>
  <si>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</si>
  <si>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</si>
  <si>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</si>
  <si>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</si>
  <si>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</si>
  <si>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</si>
  <si>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</si>
  <si>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</si>
  <si>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</si>
  <si>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</si>
  <si>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</si>
  <si>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</si>
  <si>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</si>
  <si>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</si>
  <si>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</si>
  <si>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</si>
  <si>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</si>
  <si>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</si>
  <si>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</si>
  <si>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</si>
  <si>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</si>
  <si>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</si>
  <si>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</si>
  <si>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</si>
  <si>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</si>
  <si>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</si>
  <si>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</si>
  <si>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</si>
  <si>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</si>
  <si>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</si>
  <si>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</si>
  <si>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</si>
  <si>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</si>
  <si>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</si>
  <si>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</si>
  <si>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</si>
  <si>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</si>
  <si>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</si>
  <si>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</si>
  <si>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</si>
  <si>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</si>
  <si>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</si>
  <si>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</si>
  <si>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</si>
  <si>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</si>
  <si>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</si>
  <si>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</si>
  <si>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</si>
  <si>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</si>
  <si>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</si>
  <si>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</si>
  <si>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</si>
  <si>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</si>
  <si>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</si>
  <si>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</si>
  <si>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</si>
  <si>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</si>
  <si>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</si>
  <si>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</si>
  <si>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</si>
  <si>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</si>
  <si>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</si>
  <si>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</si>
  <si>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</si>
  <si>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</si>
  <si>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</si>
  <si>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</si>
  <si>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</si>
  <si>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</si>
  <si>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</si>
  <si>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</si>
  <si>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</si>
  <si>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</si>
  <si>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</si>
  <si>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</si>
  <si>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</si>
  <si>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</si>
  <si>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</si>
  <si>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</si>
  <si>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</si>
  <si>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</si>
  <si>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</si>
  <si>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</si>
  <si>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</si>
  <si>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</si>
  <si>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</si>
  <si>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</si>
  <si>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</si>
  <si>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</si>
  <si>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</si>
  <si>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</si>
  <si>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</si>
  <si>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</si>
  <si>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</si>
  <si>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</si>
  <si>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</si>
  <si>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</si>
  <si>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</si>
  <si>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</si>
  <si>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</si>
  <si>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</si>
  <si>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</si>
  <si>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</si>
  <si>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</si>
  <si>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</si>
  <si>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</si>
  <si>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</si>
  <si>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</si>
  <si>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</si>
  <si>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</si>
  <si>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</si>
  <si>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</si>
  <si>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</si>
  <si>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</si>
  <si>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</si>
  <si>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</si>
  <si>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</si>
  <si>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</si>
  <si>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</si>
  <si>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</si>
  <si>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</si>
  <si>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</si>
  <si>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</si>
  <si>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</si>
  <si>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</si>
  <si>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</si>
  <si>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</si>
  <si>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</si>
  <si>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</si>
  <si>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</si>
  <si>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</si>
  <si>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</si>
  <si>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</si>
  <si>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</si>
  <si>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</si>
  <si>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</si>
  <si>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</si>
  <si>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</si>
  <si>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</si>
  <si>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</si>
  <si>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</si>
  <si>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</si>
  <si>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</si>
  <si>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</si>
  <si>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</si>
  <si>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</si>
  <si>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</si>
  <si>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</si>
  <si>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</si>
  <si>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</si>
  <si>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</si>
  <si>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</si>
  <si>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</si>
  <si>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</si>
  <si>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</si>
  <si>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</si>
  <si>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</si>
  <si>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</si>
  <si>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</si>
  <si>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</si>
  <si>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</si>
  <si>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</si>
  <si>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</si>
  <si>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</si>
  <si>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</si>
  <si>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</si>
  <si>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</si>
  <si>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</si>
  <si>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</si>
  <si>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</si>
  <si>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</si>
  <si>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</si>
  <si>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</si>
  <si>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</si>
  <si>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</si>
  <si>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</si>
  <si>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</si>
  <si>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</si>
  <si>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</si>
  <si>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</si>
  <si>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</si>
  <si>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</si>
  <si>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</si>
  <si>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</si>
  <si>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</si>
  <si>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</si>
  <si>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</si>
  <si>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</si>
  <si>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</si>
  <si>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</si>
  <si>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</si>
  <si>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</si>
  <si>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</si>
  <si>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</si>
  <si>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</si>
  <si>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</si>
  <si>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</si>
  <si>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</si>
  <si>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</si>
  <si>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</si>
  <si>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</si>
  <si>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</si>
  <si>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</si>
  <si>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</si>
  <si>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</si>
  <si>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</si>
  <si>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</si>
  <si>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</si>
  <si>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</si>
  <si>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</si>
  <si>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</si>
  <si>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</si>
  <si>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</si>
  <si>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</si>
  <si>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</si>
  <si>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</si>
  <si>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</si>
  <si>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</si>
  <si>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</si>
  <si>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</si>
  <si>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</si>
  <si>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</si>
  <si>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</si>
  <si>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</si>
  <si>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</si>
  <si>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</si>
  <si>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</si>
  <si>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</si>
  <si>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</si>
  <si>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</si>
  <si>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</si>
  <si>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</si>
  <si>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</si>
  <si>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</si>
  <si>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</si>
  <si>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</si>
  <si>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</si>
  <si>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</si>
  <si>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</si>
  <si>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</si>
  <si>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</si>
  <si>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</si>
  <si>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</si>
  <si>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</si>
  <si>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</si>
  <si>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</si>
  <si>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</si>
  <si>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</si>
  <si>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</si>
  <si>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</si>
  <si>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</si>
  <si>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</si>
  <si>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</si>
  <si>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</si>
  <si>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</si>
  <si>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</si>
  <si>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</si>
  <si>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</si>
  <si>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</si>
  <si>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</si>
  <si>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</si>
  <si>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</si>
  <si>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</si>
  <si>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</si>
  <si>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</si>
  <si>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</si>
  <si>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</si>
  <si>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</si>
  <si>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</si>
  <si>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</si>
  <si>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</si>
  <si>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</si>
  <si>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</si>
  <si>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</si>
  <si>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</si>
  <si>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</si>
  <si>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</si>
  <si>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</si>
  <si>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</si>
  <si>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</si>
  <si>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</si>
  <si>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</si>
  <si>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</si>
  <si>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</si>
  <si>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</si>
  <si>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</si>
  <si>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</si>
  <si>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</si>
  <si>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</si>
  <si>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</si>
  <si>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</si>
  <si>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</si>
  <si>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</si>
  <si>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</si>
  <si>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</si>
  <si>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</si>
  <si>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</si>
  <si>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</si>
  <si>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</si>
  <si>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</si>
  <si>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</si>
  <si>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</si>
  <si>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</si>
  <si>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</si>
  <si>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</si>
  <si>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</si>
  <si>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</si>
  <si>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</si>
  <si>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</si>
  <si>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</si>
  <si>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</si>
  <si>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</si>
  <si>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</si>
  <si>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</si>
  <si>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</si>
  <si>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</si>
  <si>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</si>
  <si>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</si>
  <si>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</si>
  <si>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</si>
  <si>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</si>
  <si>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</si>
  <si>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</si>
  <si>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</si>
  <si>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</si>
  <si>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</si>
  <si>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</si>
  <si>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</si>
  <si>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</si>
  <si>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</si>
  <si>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</si>
  <si>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</si>
  <si>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</si>
  <si>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</si>
  <si>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</si>
  <si>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</si>
  <si>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</si>
  <si>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</si>
  <si>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</si>
  <si>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</si>
  <si>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</si>
  <si>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</si>
  <si>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</si>
  <si>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</si>
  <si>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</si>
  <si>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</si>
  <si>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</si>
  <si>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</si>
  <si>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</si>
  <si>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</si>
  <si>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</si>
  <si>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</si>
  <si>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</si>
  <si>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</si>
  <si>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</si>
  <si>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</si>
  <si>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</si>
  <si>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</si>
  <si>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</si>
  <si>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</si>
  <si>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</si>
  <si>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</si>
  <si>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</si>
  <si>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</si>
  <si>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</si>
  <si>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</si>
  <si>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</si>
  <si>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</si>
  <si>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</si>
  <si>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</si>
  <si>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</si>
  <si>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</si>
  <si>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</si>
  <si>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</si>
  <si>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</si>
  <si>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</si>
  <si>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</si>
  <si>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</si>
  <si>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</si>
  <si>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</si>
  <si>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</si>
  <si>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</si>
  <si>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</si>
  <si>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</si>
  <si>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</si>
  <si>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</si>
  <si>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</si>
  <si>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</si>
  <si>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</si>
  <si>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</si>
  <si>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</si>
  <si>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</si>
  <si>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</si>
  <si>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</si>
  <si>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</si>
  <si>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</si>
  <si>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</si>
  <si>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</si>
  <si>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</si>
  <si>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</si>
  <si>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</si>
  <si>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</si>
  <si>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</si>
  <si>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</si>
  <si>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</si>
  <si>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</si>
  <si>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</si>
  <si>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</si>
  <si>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</si>
  <si>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</si>
  <si>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</si>
  <si>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</si>
  <si>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</si>
  <si>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</si>
  <si>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</si>
  <si>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</si>
  <si>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</si>
  <si>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</si>
  <si>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</si>
  <si>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</si>
  <si>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</si>
  <si>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</si>
  <si>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</si>
  <si>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</si>
  <si>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</si>
  <si>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</si>
  <si>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</si>
  <si>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</si>
  <si>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</si>
  <si>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</si>
  <si>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</si>
  <si>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</si>
  <si>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</si>
  <si>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</si>
  <si>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</si>
  <si>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</si>
  <si>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</si>
  <si>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</si>
  <si>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</si>
  <si>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</si>
  <si>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</si>
  <si>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</si>
  <si>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</si>
  <si>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</si>
  <si>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</si>
  <si>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</si>
  <si>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</si>
  <si>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</si>
  <si>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</si>
  <si>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</si>
  <si>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</si>
  <si>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</si>
  <si>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</si>
  <si>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</si>
  <si>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</si>
  <si>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</si>
  <si>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</si>
  <si>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</si>
  <si>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</si>
  <si>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</si>
  <si>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</si>
  <si>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</si>
  <si>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</si>
  <si>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</si>
  <si>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</si>
  <si>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</si>
  <si>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</si>
  <si>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</si>
  <si>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</si>
  <si>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</si>
  <si>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</si>
  <si>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</si>
  <si>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</si>
  <si>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</si>
  <si>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</si>
  <si>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</si>
  <si>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</si>
  <si>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</si>
  <si>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</si>
  <si>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</si>
  <si>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</si>
  <si>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</si>
  <si>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</si>
  <si>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</si>
  <si>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</si>
  <si>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</si>
  <si>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</si>
  <si>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</si>
  <si>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</si>
  <si>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</si>
  <si>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</si>
  <si>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</si>
  <si>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</si>
  <si>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</si>
  <si>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</si>
  <si>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</si>
  <si>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</si>
  <si>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</si>
  <si>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</si>
  <si>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</si>
  <si>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</si>
  <si>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</si>
  <si>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</si>
  <si>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</si>
  <si>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</si>
  <si>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</si>
  <si>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</si>
  <si>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</si>
  <si>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</si>
  <si>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</si>
  <si>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</si>
  <si>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</si>
  <si>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</si>
  <si>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</si>
  <si>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</si>
  <si>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</si>
  <si>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</si>
  <si>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</si>
  <si>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</si>
  <si>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</si>
  <si>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</si>
  <si>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</si>
  <si>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</si>
  <si>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</si>
  <si>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</si>
  <si>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</si>
  <si>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</si>
  <si>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</si>
  <si>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</si>
  <si>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</si>
  <si>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</si>
  <si>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</si>
  <si>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</si>
  <si>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</si>
  <si>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</si>
  <si>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</si>
  <si>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</si>
  <si>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</si>
  <si>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</si>
  <si>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</si>
  <si>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</si>
  <si>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</si>
  <si>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</si>
  <si>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</si>
  <si>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</si>
  <si>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</si>
  <si>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</si>
  <si>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</si>
  <si>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</si>
  <si>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</si>
  <si>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</si>
  <si>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</si>
  <si>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</si>
  <si>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</si>
  <si>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</si>
  <si>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</si>
  <si>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</si>
  <si>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</si>
  <si>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</si>
  <si>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</si>
  <si>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</si>
  <si>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</si>
  <si>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</si>
  <si>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</si>
  <si>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</si>
  <si>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</si>
  <si>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</si>
  <si>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</si>
  <si>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</si>
  <si>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</si>
  <si>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</si>
  <si>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</si>
  <si>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</si>
  <si>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</si>
  <si>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</si>
  <si>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</si>
  <si>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</si>
  <si>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</si>
  <si>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</si>
  <si>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</si>
  <si>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</si>
  <si>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</si>
  <si>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</si>
  <si>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</si>
  <si>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</si>
  <si>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</si>
  <si>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</si>
  <si>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</si>
  <si>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</si>
  <si>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</si>
  <si>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</si>
  <si>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</si>
  <si>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</si>
  <si>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</si>
  <si>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</si>
  <si>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</si>
  <si>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</si>
  <si>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</si>
  <si>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</si>
  <si>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</si>
  <si>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</si>
  <si>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</si>
  <si>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</si>
  <si>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</si>
  <si>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</si>
  <si>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</si>
  <si>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</si>
  <si>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</si>
  <si>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</si>
  <si>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</si>
  <si>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</si>
  <si>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</si>
  <si>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</si>
  <si>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</si>
  <si>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</si>
  <si>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</si>
  <si>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</si>
  <si>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</si>
  <si>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</si>
  <si>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</si>
  <si>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</si>
  <si>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</si>
  <si>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</si>
  <si>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</si>
  <si>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</si>
  <si>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</si>
  <si>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</si>
  <si>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</si>
  <si>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</si>
  <si>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</si>
  <si>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</si>
  <si>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</si>
  <si>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</si>
  <si>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</si>
  <si>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</si>
  <si>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</si>
  <si>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</si>
  <si>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</si>
  <si>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</si>
  <si>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</si>
  <si>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</si>
  <si>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</si>
  <si>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</si>
  <si>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</si>
  <si>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</si>
  <si>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</si>
  <si>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</si>
  <si>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</si>
  <si>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</si>
  <si>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</si>
  <si>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</si>
  <si>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</si>
  <si>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</si>
  <si>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</si>
  <si>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</si>
  <si>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</si>
  <si>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</si>
  <si>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</si>
  <si>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</si>
  <si>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</si>
  <si>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</si>
  <si>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</si>
  <si>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</si>
  <si>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</si>
  <si>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</si>
  <si>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</si>
  <si>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</si>
  <si>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</si>
  <si>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</si>
  <si>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</si>
  <si>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</si>
  <si>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</si>
  <si>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</si>
  <si>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</si>
  <si>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</si>
  <si>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</si>
  <si>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</si>
  <si>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</si>
  <si>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</si>
  <si>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</si>
  <si>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</si>
  <si>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</si>
  <si>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</si>
  <si>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</si>
  <si>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</si>
  <si>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</si>
  <si>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</si>
  <si>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</si>
  <si>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</si>
  <si>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</si>
  <si>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</si>
  <si>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</si>
  <si>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</si>
  <si>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</si>
  <si>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</si>
  <si>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</si>
  <si>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</si>
  <si>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</si>
  <si>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</si>
  <si>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</si>
  <si>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</si>
  <si>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</si>
  <si>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</si>
  <si>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</si>
  <si>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</si>
  <si>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</si>
  <si>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</si>
  <si>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</si>
  <si>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</si>
  <si>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</si>
  <si>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</si>
  <si>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</si>
  <si>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</si>
  <si>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</si>
  <si>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</si>
  <si>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</si>
  <si>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</si>
  <si>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</si>
  <si>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</si>
  <si>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</si>
  <si>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</si>
  <si>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</si>
  <si>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</si>
  <si>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</si>
  <si>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</si>
  <si>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</si>
  <si>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</si>
  <si>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</si>
  <si>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</si>
  <si>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</si>
  <si>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</si>
  <si>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</si>
  <si>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</si>
  <si>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</si>
  <si>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</si>
  <si>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</si>
  <si>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</si>
  <si>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</si>
  <si>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</si>
  <si>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</si>
  <si>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</si>
  <si>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</si>
  <si>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</si>
  <si>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</si>
  <si>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</si>
  <si>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</si>
  <si>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</si>
  <si>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</si>
  <si>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</si>
  <si>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</si>
  <si>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</si>
  <si>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</si>
  <si>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</si>
  <si>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</si>
  <si>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</si>
  <si>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</si>
  <si>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</si>
  <si>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</si>
  <si>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</si>
  <si>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</si>
  <si>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</si>
  <si>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</si>
  <si>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</si>
  <si>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</si>
  <si>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</si>
  <si>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</si>
  <si>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</si>
  <si>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</si>
  <si>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</si>
  <si>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</si>
  <si>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</si>
  <si>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</si>
  <si>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</si>
  <si>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</si>
  <si>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</si>
  <si>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</si>
  <si>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</si>
  <si>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</si>
  <si>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</si>
  <si>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</si>
  <si>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</si>
  <si>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</si>
  <si>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</si>
  <si>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</si>
  <si>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</si>
  <si>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</si>
  <si>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</si>
  <si>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</si>
  <si>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</si>
  <si>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</si>
  <si>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</si>
  <si>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</si>
  <si>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</si>
  <si>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</si>
  <si>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</si>
  <si>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</si>
  <si>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</si>
  <si>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</si>
  <si>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</si>
  <si>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</si>
  <si>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</si>
  <si>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</si>
  <si>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</si>
  <si>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</si>
  <si>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</si>
  <si>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</si>
  <si>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</si>
  <si>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</si>
  <si>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</si>
  <si>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</si>
  <si>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</si>
  <si>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</si>
  <si>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</si>
  <si>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</si>
  <si>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</si>
  <si>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</si>
  <si>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</si>
  <si>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</si>
  <si>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</si>
  <si>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</si>
  <si>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</si>
  <si>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</si>
  <si>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</si>
  <si>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</si>
  <si>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</si>
  <si>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</si>
  <si>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</si>
  <si>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</si>
  <si>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</si>
  <si>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</si>
  <si>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</si>
  <si>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</si>
  <si>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</si>
  <si>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</si>
  <si>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</si>
  <si>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</si>
  <si>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</si>
  <si>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</si>
  <si>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</si>
  <si>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</si>
  <si>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</si>
  <si>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</si>
  <si>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</si>
  <si>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</si>
  <si>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</si>
  <si>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</si>
  <si>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</si>
  <si>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</si>
  <si>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</si>
  <si>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</si>
  <si>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</si>
  <si>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</si>
  <si>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</si>
  <si>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</si>
  <si>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</si>
  <si>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</si>
  <si>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</si>
  <si>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</si>
  <si>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</si>
  <si>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</si>
  <si>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</si>
  <si>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</si>
  <si>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</si>
  <si>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</si>
  <si>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</si>
  <si>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</si>
  <si>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</si>
  <si>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</si>
  <si>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</si>
  <si>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</si>
  <si>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</si>
  <si>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</si>
  <si>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</si>
  <si>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</si>
  <si>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</si>
  <si>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</si>
  <si>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</si>
  <si>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</si>
  <si>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</si>
  <si>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</si>
  <si>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</si>
  <si>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</si>
  <si>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</si>
  <si>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</si>
  <si>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</si>
  <si>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</si>
  <si>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</si>
  <si>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</si>
  <si>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</si>
  <si>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</si>
  <si>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</si>
  <si>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</si>
  <si>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</si>
  <si>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</si>
  <si>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</si>
  <si>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</si>
  <si>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</si>
  <si>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</si>
  <si>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</si>
  <si>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</si>
  <si>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</si>
  <si>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</si>
  <si>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</si>
  <si>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</si>
  <si>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</si>
  <si>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</si>
  <si>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</si>
  <si>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</si>
  <si>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</si>
  <si>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</si>
  <si>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</si>
  <si>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</si>
  <si>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</si>
  <si>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</si>
  <si>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</si>
  <si>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</si>
  <si>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</si>
  <si>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</si>
  <si>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</si>
  <si>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</si>
  <si>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</si>
  <si>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</si>
  <si>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</si>
  <si>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</si>
  <si>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</si>
  <si>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</si>
  <si>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</si>
  <si>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</si>
  <si>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</si>
  <si>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</si>
  <si>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</si>
  <si>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</si>
  <si>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</si>
  <si>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</si>
  <si>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</si>
  <si>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</si>
  <si>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</si>
  <si>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</si>
  <si>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</si>
  <si>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</si>
  <si>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</si>
  <si>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</si>
  <si>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</si>
  <si>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</si>
  <si>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</si>
  <si>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</si>
  <si>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</si>
  <si>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</si>
  <si>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</si>
  <si>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</si>
  <si>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</si>
  <si>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</si>
  <si>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</si>
  <si>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</si>
  <si>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</si>
  <si>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</si>
  <si>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</si>
  <si>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</si>
  <si>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</si>
  <si>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</si>
  <si>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</si>
  <si>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</si>
  <si>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</si>
  <si>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</si>
  <si>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</si>
  <si>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</si>
  <si>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</si>
  <si>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</si>
  <si>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</si>
  <si>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</si>
  <si>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</si>
  <si>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</si>
  <si>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</si>
  <si>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</si>
  <si>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</si>
  <si>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</si>
  <si>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</si>
  <si>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</si>
  <si>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</si>
  <si>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</si>
  <si>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</si>
  <si>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</si>
  <si>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</si>
  <si>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</si>
  <si>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</si>
  <si>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</si>
  <si>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</si>
  <si>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</si>
  <si>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</si>
  <si>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</si>
  <si>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</si>
  <si>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</si>
  <si>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</si>
  <si>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</si>
  <si>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</si>
  <si>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</si>
  <si>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</si>
  <si>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</si>
  <si>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</si>
  <si>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</si>
  <si>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</si>
  <si>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</si>
  <si>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</si>
  <si>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</si>
  <si>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</si>
  <si>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</si>
  <si>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</si>
  <si>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</si>
  <si>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</si>
  <si>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</si>
  <si>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</si>
  <si>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</si>
  <si>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</si>
  <si>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</si>
  <si>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</si>
  <si>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</si>
  <si>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</si>
  <si>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</si>
  <si>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</si>
  <si>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</si>
  <si>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</si>
  <si>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</si>
  <si>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</si>
  <si>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</si>
  <si>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</si>
  <si>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</si>
  <si>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</si>
  <si>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</si>
  <si>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</si>
  <si>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</si>
  <si>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</si>
  <si>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</si>
  <si>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</si>
  <si>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</si>
  <si>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</si>
  <si>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</si>
  <si>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</si>
  <si>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</si>
  <si>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</si>
  <si>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</si>
  <si>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</si>
  <si>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</si>
  <si>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</si>
  <si>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</si>
  <si>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</si>
  <si>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</si>
  <si>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</si>
  <si>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</si>
  <si>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</si>
  <si>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</si>
  <si>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</si>
  <si>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</si>
  <si>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</si>
  <si>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</si>
  <si>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</si>
  <si>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</si>
  <si>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</si>
  <si>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</si>
  <si>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</si>
  <si>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</si>
  <si>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</si>
  <si>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</si>
  <si>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</si>
  <si>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</si>
  <si>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</si>
  <si>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</si>
  <si>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</si>
  <si>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</si>
  <si>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</si>
  <si>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</si>
  <si>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</si>
  <si>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</si>
  <si>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</si>
  <si>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</si>
  <si>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</si>
  <si>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</si>
  <si>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</si>
  <si>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</si>
  <si>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</si>
  <si>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</si>
  <si>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</si>
  <si>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</si>
  <si>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</si>
  <si>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</si>
  <si>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</si>
  <si>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</si>
  <si>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</si>
  <si>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</si>
  <si>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</si>
  <si>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</si>
  <si>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</si>
  <si>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</si>
  <si>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</si>
  <si>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</si>
  <si>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</si>
  <si>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</si>
  <si>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</si>
  <si>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</si>
  <si>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</si>
  <si>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</si>
  <si>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</si>
  <si>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</si>
  <si>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</si>
  <si>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</si>
  <si>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</si>
  <si>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</si>
  <si>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</si>
  <si>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</si>
  <si>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</si>
  <si>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</si>
  <si>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</si>
  <si>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</si>
  <si>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</si>
  <si>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</si>
  <si>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</si>
  <si>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</si>
  <si>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</si>
  <si>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</si>
  <si>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</si>
  <si>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</si>
  <si>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</si>
  <si>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</si>
  <si>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</si>
  <si>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</si>
  <si>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</si>
  <si>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</si>
  <si>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</si>
  <si>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</si>
  <si>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</si>
  <si>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</si>
  <si>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</si>
  <si>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</si>
  <si>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</si>
  <si>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</si>
  <si>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</si>
  <si>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</si>
  <si>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</si>
  <si>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</si>
  <si>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</si>
  <si>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</si>
  <si>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</si>
  <si>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</si>
  <si>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</si>
  <si>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</si>
  <si>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</si>
  <si>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</si>
  <si>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</si>
  <si>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</si>
  <si>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</si>
  <si>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</si>
  <si>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</si>
  <si>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</si>
  <si>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</si>
  <si>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</si>
  <si>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</si>
  <si>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</si>
  <si>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</si>
  <si>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</si>
  <si>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</si>
  <si>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</si>
  <si>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</si>
  <si>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</si>
  <si>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</si>
  <si>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</si>
  <si>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</si>
  <si>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</si>
  <si>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</si>
  <si>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</si>
  <si>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</si>
  <si>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</si>
  <si>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</si>
  <si>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</si>
  <si>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</si>
  <si>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</si>
  <si>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</si>
  <si>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</si>
  <si>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</si>
  <si>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</si>
  <si>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</si>
  <si>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</si>
  <si>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</si>
  <si>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</si>
  <si>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</si>
  <si>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</si>
  <si>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</si>
  <si>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</si>
  <si>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</si>
  <si>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</si>
  <si>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</si>
  <si>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</si>
  <si>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</si>
  <si>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</si>
  <si>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</si>
  <si>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</si>
  <si>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</si>
  <si>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</si>
  <si>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</si>
  <si>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</si>
  <si>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</si>
  <si>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</si>
  <si>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</si>
  <si>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</si>
  <si>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</si>
  <si>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</si>
  <si>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</si>
  <si>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</si>
  <si>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</si>
  <si>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</si>
  <si>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</si>
  <si>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</si>
  <si>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</si>
  <si>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</si>
  <si>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</si>
  <si>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</si>
  <si>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</si>
  <si>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</si>
  <si>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</si>
  <si>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</si>
  <si>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</si>
  <si>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</si>
  <si>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</si>
  <si>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</si>
  <si>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</si>
  <si>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</si>
  <si>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</si>
  <si>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</si>
  <si>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</si>
  <si>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</si>
  <si>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</si>
  <si>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</si>
  <si>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</si>
  <si>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</si>
  <si>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</si>
  <si>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</si>
  <si>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</si>
  <si>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</si>
  <si>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</si>
  <si>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</si>
  <si>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</si>
  <si>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</si>
  <si>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</si>
  <si>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</si>
  <si>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</si>
  <si>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</si>
  <si>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</si>
  <si>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</si>
  <si>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</si>
  <si>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</si>
  <si>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</si>
  <si>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</si>
  <si>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</si>
  <si>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</si>
  <si>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</si>
  <si>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</si>
  <si>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</si>
  <si>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</si>
  <si>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</si>
  <si>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</si>
  <si>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</si>
  <si>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</si>
  <si>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</si>
  <si>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</si>
  <si>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</si>
  <si>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</si>
  <si>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</si>
  <si>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</si>
  <si>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</si>
  <si>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</si>
  <si>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</si>
  <si>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</si>
  <si>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</si>
  <si>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</si>
  <si>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</si>
  <si>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</si>
  <si>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</si>
  <si>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</si>
  <si>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</si>
  <si>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</si>
  <si>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</si>
  <si>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</si>
  <si>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</si>
  <si>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</si>
  <si>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</si>
  <si>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</si>
  <si>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</si>
  <si>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</si>
  <si>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</si>
  <si>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</si>
  <si>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</si>
  <si>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</si>
  <si>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</si>
  <si>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</si>
  <si>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</si>
  <si>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</si>
  <si>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</si>
  <si>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</si>
  <si>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</si>
  <si>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</si>
  <si>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</si>
  <si>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</si>
  <si>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</si>
  <si>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</si>
  <si>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</si>
  <si>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</si>
  <si>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</si>
  <si>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</si>
  <si>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</si>
  <si>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</si>
  <si>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</si>
  <si>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</si>
  <si>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</si>
  <si>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</si>
  <si>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</si>
  <si>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</si>
  <si>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</si>
  <si>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</si>
  <si>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</si>
  <si>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</si>
  <si>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</si>
  <si>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</si>
  <si>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</si>
  <si>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</si>
  <si>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</si>
  <si>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</si>
  <si>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</si>
  <si>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</si>
  <si>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</si>
  <si>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</si>
  <si>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</si>
  <si>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</si>
  <si>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</si>
  <si>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</si>
  <si>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</si>
  <si>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</si>
  <si>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</si>
  <si>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</si>
  <si>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</si>
  <si>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</si>
  <si>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</si>
  <si>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</si>
  <si>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</si>
  <si>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</si>
  <si>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</si>
  <si>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</si>
  <si>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</si>
  <si>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</si>
  <si>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</si>
  <si>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</si>
  <si>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</si>
  <si>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</si>
  <si>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</si>
  <si>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</si>
  <si>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</si>
  <si>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</si>
  <si>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</si>
  <si>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</si>
  <si>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</si>
  <si>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</si>
  <si>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</si>
  <si>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</si>
  <si>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</si>
  <si>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</si>
  <si>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</si>
  <si>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</si>
  <si>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</si>
  <si>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</si>
  <si>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</si>
  <si>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</si>
  <si>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</si>
  <si>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</si>
  <si>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</si>
  <si>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</si>
  <si>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</si>
  <si>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</si>
  <si>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</si>
  <si>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</si>
  <si>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</si>
  <si>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</si>
  <si>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</si>
  <si>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</si>
  <si>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</si>
  <si>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</si>
  <si>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</si>
  <si>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</si>
  <si>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</si>
  <si>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</si>
  <si>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</si>
  <si>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</si>
  <si>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</si>
  <si>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</si>
  <si>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</si>
  <si>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</si>
  <si>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</si>
  <si>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</si>
  <si>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</si>
  <si>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</si>
  <si>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</si>
  <si>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</si>
  <si>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</si>
  <si>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</si>
  <si>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</si>
  <si>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</si>
  <si>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</si>
  <si>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</si>
  <si>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</si>
  <si>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</si>
  <si>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</si>
  <si>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</si>
  <si>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</si>
  <si>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</si>
  <si>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</si>
  <si>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</si>
  <si>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</si>
  <si>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</si>
  <si>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</si>
  <si>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</si>
  <si>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</si>
  <si>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</si>
  <si>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</si>
  <si>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</si>
  <si>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</si>
  <si>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</si>
  <si>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</si>
  <si>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</si>
  <si>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</si>
  <si>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</si>
  <si>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</si>
  <si>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</si>
  <si>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</si>
  <si>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</si>
  <si>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</si>
  <si>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</si>
  <si>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</si>
  <si>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</si>
  <si>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</si>
  <si>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</si>
  <si>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</si>
  <si>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</si>
  <si>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</si>
  <si>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</si>
  <si>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</si>
  <si>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</si>
  <si>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</si>
  <si>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</si>
  <si>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</si>
  <si>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</si>
  <si>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</si>
  <si>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</si>
  <si>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</si>
  <si>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</si>
  <si>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</si>
  <si>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</si>
  <si>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</si>
  <si>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</si>
  <si>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</si>
  <si>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</si>
  <si>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</si>
  <si>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</si>
  <si>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</si>
  <si>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</si>
  <si>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</si>
  <si>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</si>
  <si>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</si>
  <si>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</si>
  <si>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</si>
  <si>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</si>
  <si>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</si>
  <si>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</si>
  <si>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</si>
  <si>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</si>
  <si>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</si>
  <si>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</si>
  <si>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</si>
  <si>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</si>
  <si>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</si>
  <si>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</si>
  <si>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</si>
  <si>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</si>
  <si>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</si>
  <si>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</si>
  <si>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</si>
  <si>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</si>
  <si>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</si>
  <si>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</si>
  <si>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</si>
  <si>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</si>
  <si>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</si>
  <si>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</si>
  <si>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</si>
  <si>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</si>
  <si>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</si>
  <si>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</si>
  <si>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</si>
  <si>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</si>
  <si>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</si>
  <si>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</si>
  <si>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</si>
  <si>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</si>
  <si>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</si>
  <si>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</si>
  <si>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</si>
  <si>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</si>
  <si>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</si>
  <si>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</si>
  <si>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</si>
  <si>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</si>
  <si>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</si>
  <si>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</si>
  <si>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</si>
  <si>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</si>
  <si>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</si>
  <si>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</si>
  <si>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</si>
  <si>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</si>
  <si>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</si>
  <si>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</si>
  <si>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</si>
  <si>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</si>
  <si>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</si>
  <si>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</si>
  <si>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</si>
  <si>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</si>
  <si>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</si>
  <si>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</si>
  <si>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</si>
  <si>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</si>
  <si>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</si>
  <si>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</si>
  <si>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</si>
  <si>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</si>
  <si>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</si>
  <si>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</si>
  <si>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</si>
  <si>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</si>
  <si>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no pcm</t>
  </si>
  <si>
    <t>Another team on the way need 60 Min</t>
  </si>
  <si>
    <t>EM team on the way need 60 Min</t>
  </si>
  <si>
    <t xml:space="preserve">JED0395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</si>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</sst>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329.49958206018346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2.6457060186658055E-2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45992.44800798611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45992.44800798611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45992.44800798611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45992.44800798611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45992.44800798611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45992.44800798611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45992.44800798611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45992.44800798611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45992.44800798611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45992.44800798611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45992.44800798611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45992.44800798611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45992.44800798611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45992.44800798611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45992.44800798611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45992.44800798611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45992.44800798611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45992.44800798611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45992.44800798611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45992.44800798611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45992.44800798611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45992.44800798611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45992.44800798611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45992.44800798611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45992.44800798611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45992.44800798611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45992.44800798611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45992.44800798611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45992.44800798611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45992.44800798611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45992.44800798611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45992.44800798611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45992.44800798611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45992.44800798611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45992.44800798611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45992.44800798611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45992.44800798611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45992.44800798611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45992.44800798611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45992.44800798611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45992.44800798611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45992.44800798611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45992.44800798611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45992.44800798611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45992.44800798611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45992.44800798611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45992.44800798611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45992.44800798611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45992.44800798611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45992.44800798611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45992.44800798611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45992.44800798611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45992.44800798611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45992.44800798611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45992.44800798611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45992.44800798611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45992.44800798611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45992.44800798611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45992.44800798611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45992.44800798611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45992.44800798611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45992.44800798611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45992.44800798611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45992.44800798611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45992.44800798611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45992.44800798611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45992.44800798611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45992.44800798611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45992.44800798611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45992.44800798611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45992.44800798611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45992.44800798611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45992.44800798611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45992.44800798611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45992.44800798611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45992.44800798611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45992.44800798611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45992.44800798611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45992.44800798611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45992.44800798611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45992.44800798611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45992.44800798611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45992.44800798611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45992.44800798611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45992.44800798611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45992.44800798611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45992.44800798611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45992.44800798611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45992.44800798611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45992.44800798611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45992.44800798611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45992.44800798611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45992.44800798611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45992.44800798611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45992.44800798611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45992.44800798611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45992.44800798611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45992.44800798611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45992.44800798611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45992.44800798611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45992.44800798611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45992.44800798611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45992.44800798611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45992.44800798611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45992.44800798611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45992.44800798611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45992.44800798611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45992.44800798611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45992.44800798611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45992.44800798611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45992.44800798611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45992.44800798611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45992.44800798611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45992.44800798611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45992.44800798611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45992.44800798611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45992.44800798611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45992.44800798611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45992.44800798611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45992.44800798611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45992.44800798611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45992.44800798611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45992.44800798611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45992.44800798611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45992.44800798611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45992.44800798611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45992.44800798611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45992.44800798611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45992.44800798611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45992.44800798611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45992.44800798611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45992.44800798611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45992.44800798611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45992.44800798611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45992.44800798611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45992.44800798611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45992.44800798611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45992.44800798611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45992.44800798611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45992.44800798611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45992.44800798611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45992.44800798611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45992.44800798611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45992.44800798611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45992.44800798611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45992.44800798611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45992.44800798611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45992.44800798611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45992.44800798611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45992.44800798611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45992.44800798611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45992.44800798611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45992.44800798611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45992.44800798611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45992.44800798611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45992.44800798611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45992.44800798611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45992.44800798611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45992.44800798611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45992.44800798611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45992.44800798611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45992.44800798611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45992.44800798611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45992.44800798611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45992.44800798611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45992.44800798611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45992.44800798611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45992.44800798611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45992.44800798611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45992.44800798611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45992.44800798611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45992.44800798611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45992.44800798611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45992.44800798611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45992.44800798611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45992.44800798611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45992.44800798611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45992.44800798611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45992.44800798611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45992.44800798611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45992.44800798611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45992.44800798611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45992.44800798611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45992.44800798611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45992.44800798611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45992.44800798611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45992.44800798611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45992.44800798611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45992.44800798611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45992.44800798611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45992.44800798611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45992.44800798611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45992.44800798611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45992.44800798611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45992.44800798611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45992.44800798611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45992.44800798611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45992.44800798611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45992.44800798611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45992.44800798611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45992.44800798611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45992.44800798611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45992.44800798611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45992.44800798611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45992.44800798611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45992.44800798611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45992.44800798611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45992.44800798611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45992.44800798611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45992.44800798611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45992.44800798611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45992.44800798611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45992.44800798611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45992.44800798611</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167.44817002314812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8.0605890046281274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0.17586678240331821</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0.11211678240943002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45992.44800798611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45992.44800798611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45992.44800798611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45992.44800798611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45992.44800798611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45992.44800798611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45992.44800798611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45992.44800798611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45992.44800798611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45992.44800798611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45992.44800798611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45992.44800798611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45992.44800798611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45992.44800798611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45992.44800798611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45992.44800798611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45992.44800798611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45992.44800798611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45992.44800798611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45992.44800798611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45992.44800798611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45992.44800798611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45992.44800798611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45992.44800798611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45992.44800798611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45992.44800798611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45992.44800798611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45992.44800798611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45992.44800798611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45992.44800798611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45992.44800798611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45992.44800798611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45992.44800798611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45992.44800798611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45992.44800798611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45992.44800798611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45992.44800798611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45992.44800798611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45992.44800798611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45992.44800798611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45992.44800798611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45992.44800798611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45992.44800798611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45992.44800798611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45992.44800798611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45992.44800798611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45992.44800798611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45992.44800798611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45992.44800798611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45992.44800798611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45992.44800798611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45992.44800798611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45992.44800798611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45992.44800798611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45992.44800798611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45992.44800798611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45992.44800798611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45992.44800798611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45992.44800798611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45992.44800798611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45992.44800798611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45992.44800798611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45992.44800798611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45992.44800798611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45992.44800798611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45992.44800798611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45992.44800798611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45992.44800798611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45992.44800798611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45992.44800798611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45992.44800798611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45992.44800798611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45992.44800798611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45992.44800798611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45992.44800798611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45992.44800798611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45992.44800798611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45992.44800798611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45992.44800798611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45992.44800798611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45992.44800798611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45992.44800798611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45992.44800798611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45992.44800798611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45992.44800798611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45992.44800798611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45992.44800798611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45992.44800798611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45992.44800798611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45992.44800798611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45992.44800798611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45992.44800798611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45992.44800798611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45992.44800798611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45992.44800798611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45992.44800798611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45992.44800798611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45992.44800798611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45992.44800798611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45992.44800798611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45992.44800798611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45992.44800798611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45992.44800798611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45992.44800798611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45992.44800798611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45992.44800798611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45992.44800798611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45992.44800798611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45992.44800798611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45992.44800798611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45992.44800798611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45992.44800798611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45992.44800798611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45992.44800798611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45992.44800798611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45992.44800798611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45992.44800798611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45992.44800798611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45992.44800798611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45992.44800798611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45992.44800798611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45992.44800798611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45992.44800798611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45992.44800798611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45992.44800798611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45992.44800798611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45992.44800798611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45992.44800798611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45992.44800798611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45992.44800798611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45992.44800798611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45992.44800798611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45992.44800798611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45992.44800798611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45992.44800798611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45992.44800798611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45992.44800798611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45992.44800798611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45992.44800798611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45992.44800798611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45992.44800798611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45992.44800798611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45992.44800798611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45992.44800798611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45992.44800798611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45992.44800798611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45992.44800798611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45992.44800798611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45992.44800798611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45992.44800798611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45992.44800798611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45992.44800798611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45992.44800798611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45992.44800798611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45992.44800798611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45992.44800798611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45992.44800798611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45992.44800798611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45992.44800798611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45992.44800798611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45992.44800798611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45992.44800798611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45992.44800798611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45992.44800798611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45992.44800798611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45992.44800798611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45992.44800798611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45992.44800798611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45992.44800798611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45992.44800798611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45992.44800798611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45992.44800798611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45992.44800798611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45992.44800798611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45992.44800798611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45992.44800798611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45992.44800798611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45992.44800798611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45992.44800798611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45992.44800798611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45992.44800798611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45992.44800798611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45992.44800798611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45992.44800798611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45992.44800798611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45992.44800798611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45992.44800798611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45992.44800798611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45992.44800798611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45992.44800798611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45992.44800798611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45992.44800798611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45992.44800798611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45992.44800798611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45992.44800798611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45992.44800798611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45992.44800798611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45992.44800798611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45992.44800798611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45992.44800798611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45992.44800798611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45992.44800798611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45992.44800798611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45992.44800798611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45992.44800798611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45992.44800798611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45992.44800798611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45992.44800798611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45992.44800798611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45992.44800798611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45992.44800798611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45992.44800798611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45992.44800798611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45992.44800798611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45992.44800798611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45992.44800798611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45992.44800798611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45992.44800798611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45992.44800798611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45992.44800798611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45992.44800798611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45992.44800798611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45992.44800798611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45992.44800798611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45992.44800798611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45992.44800798611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45992.44800798611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45992.44800798611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45992.44800798611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45992.44800798611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45992.44800798611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45992.44800798611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45992.44800798611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45992.44800798611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45992.44800798611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45992.44800798611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45992.44800798611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45992.44800798611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45992.44800798611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45992.44800798611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45992.44800798611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45992.44800798611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45992.44800798611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45992.44800798611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45992.44800798611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45992.44800798611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45992.44800798611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45992.44800798611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45992.44800798611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45992.44800798611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45992.44800798611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45992.44800798611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45992.44800798611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45992.44800798611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45992.44800798611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45992.44800798611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45992.44800798611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45992.44800798611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45992.44800798611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45992.44800798611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45992.44800798611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45992.44800798611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45992.44800798611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45992.44800798611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45992.44800798611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45992.44800798611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45992.44800798611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45992.44800798611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45992.44800798611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45992.44800798611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45992.44800798611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45992.44800798611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45992.44800798611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45992.44800798611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45992.44800798611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45992.44800798611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45992.44800798611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45992.44800798611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45992.44800798611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45992.44800798611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45992.44800798611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45992.44800798611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45992.44800798611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45992.44800798611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45992.44800798611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45992.44800798611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45992.44800798611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45992.44800798611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45992.44800798611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45992.44800798611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45992.44800798611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45992.44800798611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45992.44800798611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45992.44800798611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45992.44800798611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45992.44800798611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45992.44800798611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45992.44800798611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45992.44800798611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45992.44800798611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45992.44800798611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45992.44800798611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45992.44800798611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45992.44800798611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45992.44800798611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45992.44800798611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45992.44800798611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45992.44800798611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45992.44800798611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45992.44800798611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45992.44800798611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45992.44800798611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45992.44800798611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45992.44800798611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45992.44800798611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45992.44800798611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45992.44800798611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45992.44800798611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45992.44800798611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45992.44800798611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45992.44800798611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45992.44800798611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45992.44800798611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45992.44800798611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45992.44800798611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45992.44800798611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45992.44800798611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45992.44800798611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45992.44800798611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45992.44800798611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45992.44800798611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45992.44800798611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45992.44800798611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45992.44800798611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45992.44800798611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45992.44800798611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45992.44800798611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45992.44800798611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45992.44800798611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45992.44800798611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45992.44800798611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45992.44800798611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45992.44800798611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45992.44800798611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45992.44800798611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45992.44800798611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45992.44800798611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45992.44800798611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45992.44800798611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45992.44800798611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45992.44800798611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45992.44800798611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45992.44800798611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45992.44800798611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45992.44800798611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45992.44800798611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45992.44800798611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45992.44800798611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45992.44800798611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45992.44800798611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45992.44800798611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45992.44800798611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45992.44800798611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45992.44800798611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45992.44800798611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45992.44800798611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45992.44800798611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45992.44800798611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45992.44800798611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45992.44800798611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45992.44800798611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45992.44800798611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45992.44800798611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45992.44800798611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45992.44800798611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45992.44800798611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45992.44800798611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45992.44800798611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45992.44800798611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45992.44800798611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45992.44800798611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45992.44800798611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45992.44800798611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45992.44800798611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45992.44800798611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45992.44800798611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45992.44800798611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45992.44800798611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45992.44800798611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45992.44800798611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45992.44800798611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45992.44800798611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45992.44800798611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45992.44800798611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45992.44800798611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45992.44800798611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45992.44800798611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45992.44800798611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45992.44800798611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45992.44800798611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45992.44800798611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45992.44800798611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45992.44800798611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45992.44800798611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45992.44800798611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45992.44800798611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45992.44800798611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45992.44800798611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45992.44800798611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45992.44800798611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45992.44800798611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45992.44800798611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45992.44800798611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45992.44800798611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45992.44800798611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45992.44800798611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45992.44800798611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45992.44800798611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45992.44800798611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45992.44800798611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45992.44800798611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45992.44800798611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45992.44800798611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45992.44800798611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45992.44800798611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45992.44800798611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45992.44800798611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45992.44800798611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45992.44800798611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45992.44800798611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45992.44800798611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45992.44800798611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45992.44800798611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45992.44800798611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45992.44800798611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45992.44800798611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45992.44800798611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45992.44800798611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45992.44800798611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45992.44800798611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45992.44800798611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45992.44800798611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45992.44800798611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45992.44800798611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45992.44800798611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45992.44800798611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45992.44800798611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45992.44800798611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45992.44800798611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45992.44800798611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45992.44800798611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45992.44800798611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45992.44800798611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45992.44800798611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45992.44800798611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45992.44800798611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45992.44800798611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45992.44800798611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45992.44800798611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45992.44800798611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45992.44800798611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45992.44800798611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45992.44800798611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45992.44800798611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45992.44800798611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45992.44800798611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45992.44800798611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45992.44800798611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45992.44800798611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45992.44800798611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45992.44800798611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45992.44800798611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45992.44800798611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45992.44800798611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45992.44800798611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45992.44800798611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45992.44800798611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45992.44800798611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45992.44800798611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45992.44800798611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45992.44800798611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45992.44800798611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45992.44800798611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45992.44800798611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45992.44800798611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45992.44800798611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45992.44800798611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45992.44800798611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45992.44800798611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45992.44800798611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45992.44800798611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45992.44800798611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45992.44800798611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45992.44800798611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45992.44800798611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45992.44800798611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45992.44800798611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45992.44800798611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45992.44800798611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45992.44800798611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45992.44800798611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45992.44800798611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45992.44800798611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45992.44800798611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45992.44800798611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45992.44800798611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45992.44800798611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45992.44800798611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45992.44800798611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45992.44800798611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45992.44800798611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45992.44800798611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45992.44800798611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45992.44800798611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45992.44800798611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45992.44800798611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45992.44800798611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45992.44800798611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45992.44800798611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45992.44800798611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45992.44800798611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45992.44800798611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45992.44800798611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45992.44800798611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45992.44800798611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45992.44800798611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45992.44800798611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45992.44800798611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45992.44800798611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45992.44800798611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45992.44800798611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45992.44800798611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45992.44800798611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45992.44800798611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45992.44800798611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45992.44800798611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45992.44800798611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45992.44800798611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45992.44800798611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45992.44800798611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45992.44800798611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45992.44800798611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45992.44800798611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45992.44800798611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45992.44800798611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45992.44800798611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45992.44800798611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45992.44800798611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45992.44800798611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45992.44800798611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45992.44800798611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45992.44800798611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45992.44800798611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45992.44800798611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45992.44800798611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45992.44800798611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45992.44800798611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45992.44800798611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45992.44800798611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45992.44800798611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45992.44800798611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45992.44800798611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45992.44800798611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45992.44800798611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45992.44800798611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45992.44800798611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45992.44800798611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45992.44800798611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45992.44800798611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45992.44800798611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45992.44800798611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45992.44800798611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45992.44800798611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45992.44800798611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45992.44800798611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45992.44800798611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45992.44800798611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45992.44800798611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45992.44800798611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45992.44800798611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45992.44800798611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45992.44800798611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45992.44800798611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45992.44800798611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45992.44800798611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45992.44800798611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45992.44800798611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45992.44800798611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45992.44800798611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45992.44800798611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45992.44800798611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45992.44800798611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45992.44800798611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45992.44800798611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45992.44800798611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45992.44800798611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45992.44800798611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45992.44800798611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45992.44800798611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45992.44800798611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45992.44800798611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45992.44800798611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45992.44800798611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45992.44800798611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45992.44800798611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45992.44800798611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45992.44800798611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45992.44800798611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45992.44800798611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45992.44800798611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45992.44800798611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45992.44800798611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45992.44800798611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45992.44800798611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45992.44800798611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45992.44800798611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45992.44800798611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45992.44800798611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45992.44800798611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45992.44800798611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45992.44800798611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45992.44800798611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45992.44800798611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45992.44800798611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45992.44800798611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45992.44800798611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45992.44800798611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45992.44800798611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45992.44800798611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45992.44800798611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45992.44800798611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45992.44800798611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45992.44800798611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45992.44800798611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45992.44800798611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45992.44800798611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45992.44800798611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45992.44800798611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45992.44800798611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45992.44800798611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45992.44800798611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45992.44800798611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45992.44800798611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45992.44800798611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45992.44800798611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45992.44800798611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45992.44800798611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45992.44800798611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45992.44800798611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45992.44800798611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45992.44800798611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45992.44800798611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45992.44800798611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45992.44800798611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45992.44800798611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45992.44800798611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45992.44800798611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45992.44800798611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45992.44800798611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45992.44800798611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45992.44800798611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45992.44800798611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45992.44800798611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45992.44800798611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45992.44800798611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45992.44800798611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45992.44800798611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45992.44800798611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45992.44800798611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45992.44800798611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45992.44800798611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45992.44800798611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45992.44800798611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45992.44800798611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45992.44800798611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45992.44800798611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45992.44800798611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45992.44800798611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45992.44800798611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45992.44800798611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45992.44800798611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45992.44800798611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45992.44800798611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45992.44800798611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45992.44800798611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45992.44800798611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45992.44800798611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45992.44800798611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45992.44800798611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45992.44800798611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45992.44800798611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45992.44800798611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45992.44800798611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45992.44800798611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45992.44800798611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45992.44800798611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45992.44800798611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45992.44800798611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45992.44800798611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45992.44800798611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45992.44800798611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45992.44800798611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45992.44800798611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45992.44800798611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45992.44800798611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45992.44800798611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45992.44800798611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45992.44800798611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45992.44800798611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45992.44800798611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45992.44800798611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45992.44800798611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45992.44800798611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45992.44800798611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45992.44800798611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45992.44800798611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45992.44800798611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45992.44800798611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45992.44800798611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45992.44800798611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45992.44800798611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45992.44800798611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45992.44800798611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45992.44800798611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45992.44800798611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45992.44800798611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45992.44800798611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45992.44800798611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45992.44800798611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45992.44800798611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45992.44800798611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45992.44800798611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45992.44800798611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45992.44800798611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45992.44800798611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45992.44800798611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45992.44800798611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45992.44800798611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45992.44800798611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45992.44800798611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45992.44800798611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45992.44800798611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45992.44800798611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45992.44800798611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45992.44800798611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45992.44800798611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45992.44800798611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45992.44800798611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45992.44800798611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45992.44800798611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45992.44800798611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45992.44800798611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45992.44800798611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45992.44800798611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45992.44800798611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45992.44800798611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45992.44800798611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45992.44800798611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45992.44800798611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45992.44800798611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45992.44800798611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45992.44800798611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45992.44800798611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45992.44800798611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45992.44800798611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45992.44800798611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45992.44800798611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45992.44800798611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45992.44800798611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45992.44800798611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45992.44800798611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45992.44800798611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45992.44800798611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45992.44800798611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45992.44800798611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45992.44800798611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45992.44800798611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45992.44800798611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45992.44800798611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45992.44800798611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45992.44800798611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45992.44800798611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45992.44800798611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45992.44800798611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45992.44800798611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45992.44800798611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45992.44800798611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45992.44800798611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45992.44800798611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45992.44800798611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45992.44800798611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45992.44800798611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45992.44800798611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45992.44800798611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45992.44800798611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45992.44800798611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45992.44800798611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45992.44800798611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45992.44800798611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45992.44800798611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45992.44800798611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45992.44800798611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45992.44800798611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45992.44800798611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45992.44800798611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45992.44800798611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45992.44800798611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45992.44800798611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45992.44800798611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45992.44800798611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45992.44800798611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45992.44800798611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45992.44800798611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45992.44800798611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45992.44800798611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45992.44800798611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45992.44800798611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45992.44800798611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45992.44800798611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45992.44800798611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45992.44800798611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45992.44800798611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45992.44800798611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45992.44800798611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45992.44800798611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45992.44800798611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45992.44800798611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45992.44800798611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45992.44800798611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45992.44800798611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45992.44800798611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45992.44800798611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45992.44800798611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45992.44800798611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45992.44800798611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45992.44800798611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45992.44800798611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45992.44800798611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45992.44800798611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45992.44800798611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45992.44800798611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45992.44800798611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45992.44800798611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45992.44800798611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45992.44800798611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45992.44800798611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45992.44800798611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45992.44800798611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45992.44800798611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45992.44800798611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45992.44800798611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45992.44800798611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45992.44800798611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45992.44800798611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45992.44800798611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45992.44800798611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45992.44800798611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45992.44800798611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45992.44800798611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45992.44800798611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45992.44800798611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45992.44800798611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45992.44800798611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45992.44800798611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45992.44800798611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45992.44800798611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45992.44800798611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45992.44800798611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45992.44800798611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45992.44800798611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45992.44800798611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45992.44800798611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45992.44800798611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45992.44800798611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45992.44800798611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45992.44800798611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45992.44800798611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45992.44800798611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45992.44800798611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45992.44800798611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45992.44800798611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45992.44800798611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45992.44800798611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45992.44800798611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45992.44800798611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45992.44800798611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45992.44800798611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45992.44800798611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45992.44800798611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45992.44800798611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45992.44800798611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45992.44800798611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45992.44800798611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45992.44800798611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45992.44800798611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45992.44800798611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45992.44800798611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45992.44800798611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45992.44800798611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45992.44800798611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45992.44800798611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45992.44800798611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45992.44800798611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45992.44800798611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45992.44800798611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45992.44800798611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45992.44800798611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45992.44800798611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45992.44800798611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45992.44800798611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45992.44800798611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45992.44800798611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45992.44800798611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45992.44800798611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45992.44800798611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45992.44800798611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45992.44800798611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45992.44800798611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45992.44800798611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45992.44800798611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45992.44800798611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45992.44800798611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45992.44800798611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45992.44800798611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45992.44800798611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45992.44800798611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45992.44800798611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45992.44800798611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45992.44800798611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45992.44800798611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45992.44800798611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45992.44800798611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45992.44800798611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45992.44800798611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45992.44800798611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45992.44800798611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45992.44800798611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45992.44800798611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45992.44800798611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45992.44800798611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45992.44800798611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45992.44800798611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45992.44800798611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45992.44800798611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45992.44800798611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45992.44800798611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45992.44800798611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45992.44800798611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45992.44800798611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45992.44800798611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45992.44800798611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45992.44800798611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45992.44800798611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45992.44800798611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45992.44800798611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45992.44800798611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45992.44800798611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45992.44800798611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45992.44800798611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45992.44800798611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45992.44800798611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45992.44800798611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45992.44800798611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45992.44800798611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45992.44800798611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45992.44800798611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45992.44800798611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45992.44800798611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45992.44800798611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45992.44800798611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45992.44800798611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45992.44800798611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45992.44800798611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45992.44800798611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45992.44800798611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45992.44800798611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45992.44800798611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45992.44800798611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45992.44800798611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45992.44800798611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45992.44800798611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45992.44800798611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45992.44800798611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45992.44800798611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45992.44800798611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45992.44800798611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45992.44800798611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45992.44800798611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45992.44800798611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45992.44800798611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45992.44800798611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45992.44800798611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45992.44800798611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45992.44800798611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45992.44800798611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288.96729039351339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3</v>
      </c>
      <c r="D3" s="88" t="s">
        <v>39201</v>
      </c>
      <c r="E3" s="91" t="s">
        <v>39106</v>
      </c>
      <c r="F3" s="92">
        <v>45992.347222222219</v>
      </c>
      <c r="G3" s="93">
        <f t="shared" ref="G3:G19" ca="1" si="0">IFERROR(NOW()-F3,"")</f>
        <v>0.1007857638905989</v>
      </c>
      <c r="H3" s="92">
        <v>45992.337719907409</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37130</v>
      </c>
      <c r="E4" s="91" t="s">
        <v>39106</v>
      </c>
      <c r="F4" s="92"/>
      <c r="G4" s="93">
        <f t="shared" ca="1" si="0"/>
        <v>45992.44800798611</v>
      </c>
      <c r="H4" s="92">
        <v>45992.394814814812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28802</v>
      </c>
      <c r="E5" s="91" t="s">
        <v>39106</v>
      </c>
      <c r="F5" s="92"/>
      <c r="G5" s="93">
        <f t="shared" ca="1" si="0"/>
        <v>45992.44800798611</v>
      </c>
      <c r="H5" s="92">
        <v>45992.396863425929</v>
      </c>
      <c r="I5" s="110" t="str">
        <f>IFERROR(VLOOKUP(D5,DB!A:F,6,0),"")</f>
        <v>SCECO</v>
      </c>
      <c r="J5" s="110" t="str">
        <f>IFERROR(VLOOKUP(D5,DB!A:G,7,0),"")</f>
        <v>Good</v>
      </c>
      <c r="K5" s="94" t="s">
        <v>39205</v>
      </c>
      <c r="L5" s="88" t="str">
        <f>IFERROR(VLOOKUP(D5,DB!A:I,9,0),"")</f>
        <v>Latis</v>
      </c>
    </row>
    <row r="6" spans="1:16" ht="15" customHeight="1">
      <c r="A6" s="110"/>
      <c r="B6" s="110" t="str">
        <f>IFERROR(VLOOKUP(D7,DB!A:K,11,0),"")</f>
        <v/>
      </c>
      <c r="C6" s="90"/>
      <c r="D6" s="88" t="s">
        <v>39206</v>
      </c>
      <c r="E6" s="91"/>
      <c r="F6" s="92"/>
      <c r="G6" s="93">
        <f t="shared" ca="1" si="0"/>
        <v>45992.44800798611</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45992.44800798611</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45992.44800798611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45992.44800798611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45992.44800798611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45992.44800798611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45992.44800798611</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45992.44800798611</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45992.44800798611</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45992.44800798611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5"/>
      <c r="E16" s="91"/>
      <c r="F16" s="92"/>
      <c r="G16" s="93">
        <f t="shared" ca="1" si="0"/>
        <v>45992.44800798611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45992.44800798611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45992.44800798611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45992.44800798611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45992.44800798611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45992.44800798611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45992.44800798611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45992.44800798611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45992.44800798611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45992.44800798611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45992.44800798611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45992.44800798611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45992.44800798611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45992.44800798611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45992.44800798611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45992.44800798611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45992.44800798611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45992.44800798611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45992.44800798611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45992.44800798611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45992.44800798611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45992.44800798611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45992.44800798611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45992.44800798611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45992.44800798611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45992.44800798611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45992.44800798611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45992.44800798611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45992.44800798611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45992.44800798611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45992.44800798611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45992.44800798611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45992.44800798611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45992.44800798611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45992.44800798611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45992.44800798611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45992.44800798611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45992.44800798611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45992.44800798611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45992.44800798611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45992.44800798611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45992.44800798611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45992.44800798611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45992.44800798611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45992.44800798611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45992.44800798611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45992.44800798611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45992.44800798611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45992.44800798611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45992.44800798611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45992.44800798611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45992.44800798611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45992.44800798611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45992.44800798611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45992.44800798611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45992.44800798611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45992.44800798611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45992.44800798611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45992.44800798611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45992.44800798611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45992.44800798611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45992.44800798611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45992.44800798611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45992.44800798611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45992.44800798611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45992.44800798611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45992.44800798611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45992.44800798611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45992.44800798611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45992.44800798611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45992.44800798611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45992.44800798611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45992.44800798611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45992.44800798611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45992.44800798611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45992.44800798611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45992.44800798611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45992.44800798611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45992.44800798611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45992.44800798611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45992.44800798611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45992.44800798611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45992.44800798611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45992.44800798611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45992.44800798611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45992.44800798611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45992.44800798611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45992.44800798611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45992.44800798611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45992.44800798611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45992.44800798611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45992.44800798611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45992.44800798611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45992.44800798611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45992.44800798611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45992.44800798611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45992.44800798611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45992.44800798611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45992.44800798611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45992.44800798611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45992.44800798611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45992.44800798611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45992.44800798611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45992.44800798611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45992.44800798611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45992.44800798611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45992.44800798611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45992.44800798611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45992.44800798611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45992.44800798611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45992.44800798611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45992.44800798611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45992.44800798611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45992.44800798611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45992.44800798611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45992.44800798611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45992.44800798611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45992.44800798611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45992.44800798611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45992.44800798611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45992.44800798611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45992.44800798611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45992.44800798611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45992.44800798611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45992.44800798611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45992.44800798611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45992.44800798611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45992.44800798611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45992.44800798611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45992.44800798611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45992.44800798611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45992.44800798611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45992.44800798611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45992.44800798611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45992.44800798611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45992.44800798611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45992.44800798611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45992.44800798611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45992.44800798611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45992.44800798611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45992.44800798611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45992.44800798611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45992.44800798611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45992.44800798611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45992.44800798611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45992.44800798611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45992.44800798611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45992.44800798611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45992.44800798611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45992.44800798611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45992.44800798611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45992.44800798611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45992.44800798611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45992.44800798611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45992.44800798611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45992.44800798611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45992.44800798611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45992.44800798611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45992.44800798611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45992.44800798611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45992.44800798611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45992.44800798611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45992.44800798611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45992.44800798611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45992.44800798611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45992.44800798611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45992.44800798611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45992.44800798611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45992.44800798611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45992.44800798611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45992.44800798611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45992.44800798611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45992.44800798611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45992.44800798611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45992.44800798611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45992.44800798611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45992.44800798611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45992.44800798611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45992.44800798611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45992.44800798611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45992.44800798611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45992.44800798611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45992.44800798611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45992.44800798611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45992.44800798611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45992.44800798611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45992.44800798611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45992.44800798611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45992.44800798611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45992.44800798611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45992.44800798611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45992.44800798611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45992.44800798611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45992.44800798611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45992.44800798611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45992.44800798611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45992.44800798611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45992.44800798611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45992.44800798611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45992.44800798611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45992.44800798611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45992.44800798611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45992.44800798611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45992.44800798611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45992.44800798611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45992.44800798611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45992.44800798611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45992.44800798611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45992.44800798611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45992.44800798611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45992.44800798611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45992.44800798611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45992.44800798611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45992.44800798611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45992.44800798611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45992.44800798611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45992.44800798611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45992.44800798611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45992.44800798611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45992.44800798611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45992.44800798611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45992.44800798611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45992.44800798611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45992.44800798611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45992.44800798611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45992.44800798611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45992.44800798611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45992.44800798611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45992.44800798611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45992.44800798611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45992.44800798611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45992.44800798611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45992.44800798611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45992.44800798611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45992.44800798611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45992.44800798611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45992.44800798611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45992.44800798611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45992.44800798611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45992.44800798611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45992.44800798611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45992.44800798611</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100.61594780092128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66.259130671292951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43.786896874997183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11.074709374996019</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54"/>
      <c r="E6" s="37"/>
      <c r="F6" s="38"/>
      <c r="G6" s="135">
        <f ca="1">IFERROR(NOW()-F6,"")</f>
        <v>45992.44800798611</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45992.44800798611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45992.44800798611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45992.44800798611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45992.44800798611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45992.44800798611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45992.44800798611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45992.44800798611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45992.44800798611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45992.44800798611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45992.44800798611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45992.44800798611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45992.44800798611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45992.44800798611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45992.44800798611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45992.44800798611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45992.44800798611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45992.44800798611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45992.44800798611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45992.44800798611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45992.44800798611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45992.44800798611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45992.44800798611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45992.44800798611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45992.44800798611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45992.44800798611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45992.44800798611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45992.44800798611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45992.44800798611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45992.44800798611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45992.44800798611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45992.44800798611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45992.44800798611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45992.44800798611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45992.44800798611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45992.44800798611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45992.44800798611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45992.44800798611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45992.44800798611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45992.44800798611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45992.44800798611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45992.44800798611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45992.44800798611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45992.44800798611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45992.44800798611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45992.44800798611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45992.44800798611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45992.44800798611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45992.44800798611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45992.44800798611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45992.44800798611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45992.44800798611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45992.44800798611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45992.44800798611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45992.44800798611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45992.44800798611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45992.44800798611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45992.44800798611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45992.44800798611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45992.44800798611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45992.44800798611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45992.44800798611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45992.44800798611</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45992.44800798611</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45992.44800798611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45992.44800798611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45992.44800798611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45992.44800798611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45992.44800798611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45992.44800798611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45992.44800798611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45992.44800798611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45992.44800798611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45992.44800798611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45992.44800798611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45992.44800798611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45992.44800798611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45992.44800798611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45992.44800798611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45992.44800798611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45992.44800798611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45992.44800798611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45992.44800798611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45992.44800798611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45992.44800798611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45992.44800798611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45992.44800798611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45992.44800798611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45992.44800798611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45992.44800798611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45992.44800798611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45992.44800798611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45992.44800798611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45992.44800798611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45992.44800798611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45992.44800798611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45992.44800798611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45992.44800798611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45992.44800798611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45992.44800798611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45992.44800798611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45992.44800798611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45992.44800798611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45992.44800798611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45992.44800798611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45992.44800798611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45992.44800798611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45992.44800798611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45992.44800798611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45992.44800798611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45992.44800798611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45992.44800798611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45992.44800798611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45992.44800798611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45992.44800798611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45992.44800798611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45992.44800798611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45992.44800798611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45992.44800798611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45992.44800798611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45992.44800798611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45992.44800798611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45992.44800798611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45992.44800798611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45992.44800798611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45992.44800798611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45992.44800798611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45992.44800798611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45992.44800798611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45992.44800798611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45992.44800798611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45992.44800798611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45992.44800798611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45992.44800798611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45992.44800798611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45992.44800798611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45992.44800798611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45992.44800798611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45992.44800798611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45992.44800798611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45992.44800798611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45992.44800798611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45992.44800798611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45992.44800798611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45992.44800798611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45992.44800798611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45992.44800798611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45992.44800798611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45992.44800798611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45992.44800798611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45992.44800798611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45992.44800798611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45992.44800798611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45992.44800798611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45992.44800798611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45992.44800798611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45992.44800798611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45992.44800798611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45992.44800798611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45992.44800798611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45992.44800798611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45992.44800798611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45992.44800798611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45992.44800798611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45992.44800798611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45992.44800798611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45992.44800798611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45992.44800798611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45992.44800798611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45992.44800798611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45992.44800798611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45992.44800798611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45992.44800798611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45992.44800798611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45992.44800798611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45992.44800798611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45992.44800798611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45992.44800798611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45992.44800798611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45992.44800798611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45992.44800798611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45992.44800798611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45992.44800798611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45992.44800798611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45992.44800798611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45992.44800798611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45992.44800798611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45992.44800798611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45992.44800798611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45992.44800798611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45992.44800798611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45992.44800798611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45992.44800798611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45992.44800798611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45992.44800798611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45992.44800798611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45992.44800798611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45992.44800798611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45992.44800798611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45992.44800798611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45992.44800798611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45992.44800798611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45992.44800798611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45992.44800798611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45992.44800798611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45992.44800798611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45992.44800798611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45992.44800798611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45992.44800798611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45992.44800798611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45992.44800798611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45992.44800798611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45992.44800798611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45992.44800798611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45992.44800798611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45992.44800798611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45992.44800798611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45992.44800798611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45992.44800798611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45992.44800798611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45992.44800798611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45992.44800798611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45992.44800798611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45992.44800798611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45992.44800798611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45992.44800798611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45992.44800798611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45992.44800798611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45992.44800798611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45992.44800798611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45992.44800798611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45992.44800798611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45992.44800798611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45992.44800798611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45992.44800798611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45992.44800798611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45992.44800798611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45992.44800798611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45992.44800798611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45992.44800798611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45992.44800798611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45992.44800798611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45992.44800798611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45992.44800798611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45992.44800798611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45992.44800798611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45992.44800798611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45992.44800798611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45992.44800798611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45992.44800798611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45992.44800798611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45992.44800798611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45992.44800798611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45992.44800798611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45992.44800798611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45992.44800798611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45992.44800798611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45992.44800798611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45992.44800798611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45992.44800798611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45992.44800798611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45992.44800798611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45992.44800798611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45992.44800798611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45992.44800798611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45992.44800798611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45992.44800798611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45992.44800798611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45992.44800798611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45992.44800798611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45992.44800798611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45992.44800798611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45992.44800798611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45992.44800798611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45992.44800798611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45992.44800798611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45992.44800798611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45992.44800798611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45992.44800798611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45992.44800798611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45992.44800798611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45992.44800798611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45992.44800798611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45992.44800798611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45992.44800798611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45992.44800798611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45992.44800798611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45992.44800798611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45992.44800798611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45992.44800798611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45992.44800798611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45992.44800798611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45992.44800798611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45992.44800798611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45992.44800798611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45992.44800798611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45992.44800798611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45992.44800798611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45992.44800798611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45992.44800798611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45992.44800798611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45992.44800798611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45992.44800798611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45992.44800798611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45992.44800798611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45992.44800798611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45992.44800798611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45992.44800798611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45992.44800798611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45992.44800798611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45992.44800798611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45992.44800798611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45992.44800798611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45992.44800798611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45992.44800798611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45992.44800798611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45992.44800798611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45992.44800798611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45992.44800798611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45992.44800798611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45992.44800798611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45992.44800798611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45992.44800798611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45992.44800798611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45992.44800798611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45992.44800798611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45992.44800798611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45992.44800798611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45992.44800798611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45992.44800798611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45992.44800798611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45992.44800798611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45992.44800798611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45992.44800798611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45992.44800798611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45992.44800798611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45992.44800798611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45992.44800798611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45992.44800798611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45992.44800798611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45992.44800798611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45992.44800798611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45992.44800798611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45992.44800798611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45992.44800798611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45992.44800798611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45992.44800798611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45992.44800798611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45992.44800798611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45992.44800798611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45992.44800798611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45992.44800798611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45992.44800798611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45992.44800798611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45992.44800798611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45992.44800798611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45992.44800798611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45992.44800798611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45992.44800798611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45992.44800798611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45992.44800798611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45992.44800798611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45992.44800798611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45992.44800798611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45992.44800798611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45992.44800798611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45992.44800798611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45992.44800798611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45992.44800798611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45992.44800798611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45992.44800798611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45992.44800798611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45992.44800798611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45992.44800798611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45992.44800798611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45992.44800798611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45992.44800798611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45992.44800798611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45992.44800798611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45992.44800798611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45992.44800798611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45992.44800798611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45992.44800798611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45992.44800798611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45992.44800798611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45992.44800798611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45992.44800798611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45992.44800798611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45992.44800798611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45992.44800798611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45992.44800798611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45992.44800798611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45992.44800798611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45992.44800798611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45992.44800798611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45992.44800798611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45992.44800798611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45992.44800798611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45992.44800798611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45992.44800798611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45992.44800798611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45992.44800798611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45992.44800798611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45992.44800798611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45992.44800798611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45992.44800798611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45992.44800798611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45992.44800798611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45992.44800798611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45992.44800798611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45992.44800798611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45992.44800798611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45992.44800798611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45992.44800798611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45992.44800798611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45992.44800798611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45992.44800798611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45992.44800798611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45992.44800798611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45992.44800798611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45992.44800798611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45992.44800798611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45992.44800798611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45992.44800798611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45992.44800798611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45992.44800798611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45992.44800798611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45992.44800798611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45992.44800798611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45992.44800798611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45992.44800798611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45992.44800798611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45992.44800798611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45992.44800798611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45992.44800798611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45992.44800798611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45992.44800798611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45992.44800798611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45992.44800798611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45992.44800798611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45992.44800798611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45992.44800798611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45992.44800798611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45992.44800798611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45992.44800798611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45992.44800798611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45992.44800798611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45992.44800798611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45992.44800798611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45992.44800798611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45992.44800798611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45992.44800798611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45992.44800798611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45992.44800798611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45992.44800798611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45992.44800798611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45992.44800798611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45992.44800798611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45992.44800798611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45992.44800798611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45992.44800798611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45992.44800798611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45992.44800798611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45992.44800798611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45992.44800798611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45992.44800798611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45992.44800798611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45992.44800798611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45992.44800798611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45992.44800798611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45992.44800798611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45992.44800798611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45992.44800798611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45992.44800798611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45992.44800798611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45992.44800798611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45992.44800798611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45992.44800798611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45992.44800798611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45992.44800798611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45992.44800798611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45992.44800798611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45992.44800798611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45992.44800798611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45992.44800798611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45992.44800798611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45992.44800798611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45992.44800798611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45992.44800798611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45992.44800798611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45992.44800798611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45992.44800798611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45992.44800798611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45992.44800798611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45992.44800798611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45992.44800798611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45992.44800798611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45992.44800798611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45992.44800798611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45992.44800798611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45992.44800798611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45992.44800798611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45992.44800798611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45992.44800798611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45992.44800798611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45992.44800798611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45992.44800798611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45992.44800798611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45992.44800798611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45992.44800798611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45992.44800798611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45992.44800798611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45992.44800798611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45992.44800798611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45992.44800798611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45992.44800798611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45992.44800798611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45992.44800798611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45992.44800798611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45992.44800798611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45992.44800798611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45992.44800798611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45992.44800798611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45992.44800798611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45992.44800798611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45992.44800798611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45992.44800798611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45992.44800798611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45992.44800798611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45992.44800798611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45992.44800798611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45992.44800798611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45992.44800798611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45992.44800798611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45992.44800798611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45992.44800798611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45992.44800798611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45992.44800798611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45992.44800798611</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45992.44800798611</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