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84" documentId="120_S{2AC9BD13-BADA-5192-A53E-5A8FF88502F6}" xr6:coauthVersionLast="47" xr6:coauthVersionMax="47" xr10:uidLastSave="{F2F326E3-F83F-4701-8018-63650CD98D7B}"/>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<sst xmlns="http://schemas.openxmlformats.org/spreadsheetml/2006/main" count="180283" uniqueCount="39126">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</sst>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315.40102060185018</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45978.349446527776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45978.349446527776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45978.349446527776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45978.349446527776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45978.349446527776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45978.349446527776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45978.349446527776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45978.349446527776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45978.349446527776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45978.349446527776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45978.349446527776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45978.349446527776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45978.349446527776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45978.349446527776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45978.349446527776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45978.349446527776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45978.349446527776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45978.349446527776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45978.349446527776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45978.349446527776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45978.349446527776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45978.349446527776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45978.349446527776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45978.349446527776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45978.349446527776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45978.349446527776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45978.349446527776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45978.349446527776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45978.349446527776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45978.349446527776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45978.349446527776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45978.349446527776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45978.349446527776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45978.349446527776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45978.349446527776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45978.349446527776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45978.349446527776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45978.349446527776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45978.349446527776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45978.349446527776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45978.349446527776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45978.349446527776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45978.349446527776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45978.349446527776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45978.349446527776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45978.349446527776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45978.349446527776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45978.349446527776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45978.349446527776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45978.349446527776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45978.349446527776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45978.349446527776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45978.349446527776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45978.349446527776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45978.349446527776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45978.349446527776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45978.349446527776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45978.349446527776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45978.349446527776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45978.349446527776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45978.349446527776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45978.349446527776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45978.349446527776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45978.349446527776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45978.349446527776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45978.349446527776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45978.349446527776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45978.349446527776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45978.349446527776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45978.349446527776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45978.349446527776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45978.349446527776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45978.349446527776</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CC9DF8F-674E-46D6-ABDB-DF9BDE702F6C}"/>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153.34960856481484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1.9131039351850632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6.3289120371337049E-2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45978.349446527776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45978.349446527776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45978.349446527776</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45978.349446527776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45978.349446527776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45978.349446527776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45978.349446527776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45978.349446527776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45978.349446527776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45978.349446527776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45978.349446527776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45978.349446527776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45978.349446527776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45978.349446527776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45978.349446527776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45978.349446527776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45978.349446527776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45978.349446527776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45978.349446527776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45978.349446527776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45978.349446527776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45978.349446527776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45978.349446527776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45978.349446527776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45978.349446527776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45978.349446527776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45978.349446527776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45978.349446527776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45978.349446527776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45978.349446527776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45978.349446527776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45978.349446527776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45978.349446527776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45978.349446527776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45978.349446527776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45978.349446527776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45978.349446527776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45978.349446527776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45978.349446527776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45978.349446527776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45978.349446527776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45978.349446527776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45978.349446527776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45978.349446527776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45978.349446527776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45978.349446527776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45978.349446527776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45978.349446527776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45978.349446527776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45978.349446527776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45978.349446527776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45978.349446527776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45978.349446527776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45978.349446527776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45978.349446527776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45978.349446527776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45978.349446527776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45978.349446527776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45978.349446527776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45978.349446527776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45978.349446527776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45978.349446527776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45978.349446527776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45978.349446527776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45978.349446527776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45978.349446527776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45978.349446527776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45978.349446527776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45978.349446527776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45978.349446527776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45978.349446527776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45978.349446527776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45978.349446527776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45978.349446527776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45978.349446527776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45978.349446527776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45978.349446527776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45978.349446527776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45978.349446527776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45978.349446527776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45978.349446527776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45978.349446527776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45978.349446527776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45978.349446527776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45978.349446527776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45978.349446527776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45978.349446527776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45978.349446527776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45978.349446527776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45978.349446527776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45978.349446527776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45978.349446527776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45978.349446527776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45978.349446527776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45978.349446527776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45978.349446527776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45978.349446527776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45978.349446527776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45978.349446527776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45978.349446527776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45978.349446527776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45978.349446527776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45978.349446527776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45978.349446527776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45978.349446527776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45978.349446527776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45978.349446527776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45978.349446527776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45978.349446527776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45978.349446527776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45978.349446527776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45978.349446527776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45978.349446527776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45978.349446527776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45978.349446527776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45978.349446527776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45978.349446527776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45978.349446527776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45978.349446527776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45978.349446527776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45978.349446527776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45978.349446527776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45978.349446527776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45978.349446527776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45978.349446527776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45978.349446527776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45978.349446527776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45978.349446527776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45978.349446527776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45978.349446527776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45978.349446527776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45978.349446527776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45978.349446527776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45978.349446527776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45978.349446527776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45978.349446527776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45978.349446527776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45978.349446527776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45978.349446527776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45978.349446527776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45978.349446527776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45978.349446527776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45978.349446527776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45978.349446527776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45978.349446527776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45978.349446527776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45978.349446527776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45978.349446527776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45978.349446527776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45978.349446527776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45978.349446527776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45978.349446527776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45978.349446527776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45978.349446527776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45978.349446527776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45978.349446527776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45978.349446527776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45978.349446527776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45978.349446527776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45978.349446527776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45978.349446527776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45978.349446527776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45978.349446527776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45978.349446527776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45978.349446527776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45978.349446527776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45978.349446527776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45978.349446527776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45978.349446527776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45978.349446527776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45978.349446527776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45978.349446527776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45978.349446527776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45978.349446527776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45978.349446527776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45978.349446527776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45978.349446527776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45978.349446527776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45978.349446527776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45978.349446527776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45978.349446527776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45978.349446527776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45978.349446527776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45978.349446527776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45978.349446527776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45978.349446527776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45978.349446527776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45978.349446527776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45978.349446527776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45978.349446527776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45978.349446527776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45978.349446527776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45978.349446527776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45978.349446527776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45978.349446527776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45978.349446527776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45978.349446527776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45978.349446527776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45978.349446527776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45978.349446527776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45978.349446527776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45978.349446527776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45978.349446527776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45978.349446527776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45978.349446527776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45978.349446527776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45978.349446527776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45978.349446527776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45978.349446527776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45978.349446527776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45978.349446527776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45978.349446527776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45978.349446527776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45978.349446527776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E3" sqref="E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1.7976620365516283E-2</v>
      </c>
      <c r="H2" s="22">
        <v>45978.325949074075</v>
      </c>
      <c r="I2" s="19" t="str">
        <f>IFERROR(VLOOKUP(D2,DB!A:F,6,0),"")</f>
        <v>SCECO</v>
      </c>
      <c r="J2" s="18" t="str">
        <f>IFERROR(VLOOKUP(D2,DB!A:G,7,0),"")</f>
        <v>Dead</v>
      </c>
      <c r="K2" s="45" t="s">
        <v>39110</v>
      </c>
      <c r="L2" s="23" t="str">
        <f>IFERROR(VLOOKUP(D2,DB!A:I,9,0),"")</f>
        <v>Latis</v>
      </c>
    </row>
    <row r="3" spans="1:13" ht="15" customHeight="1">
      <c r="A3" s="19"/>
      <c r="B3" s="61" t="str">
        <f>IFERROR(VLOOKUP(D3,DB!A:K,11,0),"")</f>
        <v>R3</v>
      </c>
      <c r="C3" s="18">
        <v>2</v>
      </c>
      <c r="D3" s="19" t="s">
        <v>25087</v>
      </c>
      <c r="E3" s="18" t="s">
        <v>39021</v>
      </c>
      <c r="F3" s="20"/>
      <c r="G3" s="21">
        <f t="shared" ca="1" si="0"/>
        <v>45978.349446527776</v>
      </c>
      <c r="H3" s="22">
        <v>45978.342673611114</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18"/>
      <c r="E4" s="18"/>
      <c r="F4" s="20"/>
      <c r="G4" s="21">
        <f t="shared" ca="1" si="0"/>
        <v>45978.349446527776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45978.349446527776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45978.349446527776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45978.349446527776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45978.349446527776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45978.349446527776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45978.349446527776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45978.349446527776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45978.349446527776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45978.349446527776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45978.349446527776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45978.349446527776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45978.349446527776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45978.349446527776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45978.349446527776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45978.349446527776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45978.349446527776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45978.349446527776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45978.349446527776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45978.349446527776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45978.349446527776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45978.349446527776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45978.349446527776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45978.349446527776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45978.349446527776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45978.349446527776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45978.349446527776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45978.349446527776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45978.349446527776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45978.349446527776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45978.349446527776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45978.349446527776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45978.349446527776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45978.349446527776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45978.349446527776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45978.349446527776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45978.349446527776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45978.349446527776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45978.349446527776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45978.349446527776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45978.349446527776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45978.349446527776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45978.349446527776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45978.349446527776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45978.349446527776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45978.349446527776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45978.349446527776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45978.349446527776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45978.349446527776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45978.349446527776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45978.349446527776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45978.349446527776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45978.349446527776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45978.349446527776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45978.349446527776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45978.349446527776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45978.349446527776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45978.349446527776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45978.349446527776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45978.349446527776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45978.349446527776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45978.349446527776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45978.349446527776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45978.349446527776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45978.349446527776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45978.349446527776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45978.349446527776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45978.349446527776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45978.349446527776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45978.349446527776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45978.349446527776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45978.349446527776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45978.349446527776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45978.349446527776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45978.349446527776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45978.349446527776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45978.349446527776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45978.349446527776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45978.349446527776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45978.349446527776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45978.349446527776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45978.349446527776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45978.349446527776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45978.349446527776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45978.349446527776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45978.349446527776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45978.349446527776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45978.349446527776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45978.349446527776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45978.349446527776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45978.349446527776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45978.349446527776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45978.349446527776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45978.349446527776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45978.349446527776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45978.349446527776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45978.349446527776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45978.349446527776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45978.349446527776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45978.349446527776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45978.349446527776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45978.349446527776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45978.349446527776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45978.349446527776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45978.349446527776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45978.349446527776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45978.349446527776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45978.349446527776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45978.349446527776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45978.349446527776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45978.349446527776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45978.349446527776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45978.349446527776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45978.349446527776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45978.349446527776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45978.349446527776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45978.349446527776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45978.349446527776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45978.349446527776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45978.349446527776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45978.349446527776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45978.349446527776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45978.349446527776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45978.349446527776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45978.349446527776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45978.349446527776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45978.349446527776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45978.349446527776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45978.349446527776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45978.349446527776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45978.349446527776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45978.349446527776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45978.349446527776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45978.349446527776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45978.349446527776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45978.349446527776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45978.349446527776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45978.349446527776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45978.349446527776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45978.349446527776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45978.349446527776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45978.349446527776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45978.349446527776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45978.349446527776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45978.349446527776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45978.349446527776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45978.349446527776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45978.349446527776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45978.349446527776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45978.349446527776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45978.349446527776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45978.349446527776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45978.349446527776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45978.349446527776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45978.349446527776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45978.349446527776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45978.349446527776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45978.349446527776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45978.349446527776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45978.349446527776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45978.349446527776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45978.349446527776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45978.349446527776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45978.349446527776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45978.349446527776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45978.349446527776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45978.349446527776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45978.349446527776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45978.349446527776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45978.349446527776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45978.349446527776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45978.349446527776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45978.349446527776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45978.349446527776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45978.349446527776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45978.349446527776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45978.349446527776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45978.349446527776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45978.349446527776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45978.349446527776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45978.349446527776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45978.349446527776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45978.349446527776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45978.349446527776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45978.349446527776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45978.349446527776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45978.349446527776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45978.349446527776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45978.349446527776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45978.349446527776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45978.349446527776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45978.349446527776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45978.349446527776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45978.349446527776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45978.349446527776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45978.349446527776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45978.349446527776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45978.349446527776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45978.349446527776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45978.349446527776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45978.349446527776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45978.349446527776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45978.349446527776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45978.349446527776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45978.349446527776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45978.349446527776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45978.349446527776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45978.349446527776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45978.349446527776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45978.349446527776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45978.349446527776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45978.349446527776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45978.349446527776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45978.349446527776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45978.349446527776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45978.349446527776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45978.349446527776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45978.349446527776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45978.349446527776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45978.349446527776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45978.349446527776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45978.349446527776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45978.349446527776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45978.349446527776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45978.349446527776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45978.349446527776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45978.349446527776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45978.349446527776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45978.349446527776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45978.349446527776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45978.349446527776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45978.349446527776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45978.349446527776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45978.349446527776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45978.349446527776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45978.349446527776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45978.349446527776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45978.349446527776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45978.349446527776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45978.349446527776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45978.349446527776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45978.349446527776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45978.349446527776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45978.349446527776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45978.349446527776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45978.349446527776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45978.349446527776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45978.349446527776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45978.349446527776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45978.349446527776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45978.349446527776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45978.349446527776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45978.349446527776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45978.349446527776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45978.349446527776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45978.349446527776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45978.349446527776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45978.349446527776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45978.349446527776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45978.349446527776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45978.349446527776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45978.349446527776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45978.349446527776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45978.349446527776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45978.349446527776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45978.349446527776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45978.349446527776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45978.349446527776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45978.349446527776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45978.349446527776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45978.349446527776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45978.349446527776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45978.349446527776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45978.349446527776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45978.349446527776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45978.349446527776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45978.349446527776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45978.349446527776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45978.349446527776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45978.349446527776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45978.349446527776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45978.349446527776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45978.349446527776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45978.349446527776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45978.349446527776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45978.349446527776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45978.349446527776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45978.349446527776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45978.349446527776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45978.349446527776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45978.349446527776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45978.349446527776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45978.349446527776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45978.349446527776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45978.349446527776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45978.349446527776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45978.349446527776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45978.349446527776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45978.349446527776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45978.349446527776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45978.349446527776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45978.349446527776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45978.349446527776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45978.349446527776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45978.349446527776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45978.349446527776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45978.349446527776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45978.349446527776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45978.349446527776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45978.349446527776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45978.349446527776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45978.349446527776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45978.349446527776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45978.349446527776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45978.349446527776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45978.349446527776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45978.349446527776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45978.349446527776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45978.349446527776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45978.349446527776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45978.349446527776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45978.349446527776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45978.349446527776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45978.349446527776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45978.349446527776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45978.349446527776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45978.349446527776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45978.349446527776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45978.349446527776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45978.349446527776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45978.349446527776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45978.349446527776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45978.349446527776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45978.349446527776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45978.349446527776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45978.349446527776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45978.349446527776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45978.349446527776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45978.349446527776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45978.349446527776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45978.349446527776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45978.349446527776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45978.349446527776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45978.349446527776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45978.349446527776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45978.349446527776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45978.349446527776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45978.349446527776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45978.349446527776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45978.349446527776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45978.349446527776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45978.349446527776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45978.349446527776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45978.349446527776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45978.349446527776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45978.349446527776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45978.349446527776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45978.349446527776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45978.349446527776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45978.349446527776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45978.349446527776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45978.349446527776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45978.349446527776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45978.349446527776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45978.349446527776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45978.349446527776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45978.349446527776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45978.349446527776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45978.349446527776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45978.349446527776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45978.349446527776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45978.349446527776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45978.349446527776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45978.349446527776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45978.349446527776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45978.349446527776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45978.349446527776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45978.349446527776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45978.349446527776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45978.349446527776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45978.349446527776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45978.349446527776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45978.349446527776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45978.349446527776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45978.349446527776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45978.349446527776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45978.349446527776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45978.349446527776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45978.349446527776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45978.349446527776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45978.349446527776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45978.349446527776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45978.349446527776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45978.349446527776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45978.349446527776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45978.349446527776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45978.349446527776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45978.349446527776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45978.349446527776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45978.349446527776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45978.349446527776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45978.349446527776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45978.349446527776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45978.349446527776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45978.349446527776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45978.349446527776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45978.349446527776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45978.349446527776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45978.349446527776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45978.349446527776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45978.349446527776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45978.349446527776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45978.349446527776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45978.349446527776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45978.349446527776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45978.349446527776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45978.349446527776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45978.349446527776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45978.349446527776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45978.349446527776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45978.349446527776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45978.349446527776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45978.349446527776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45978.349446527776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45978.349446527776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45978.349446527776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45978.349446527776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45978.349446527776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45978.349446527776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45978.349446527776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45978.349446527776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45978.349446527776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45978.349446527776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45978.349446527776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45978.349446527776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45978.349446527776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45978.349446527776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45978.349446527776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45978.349446527776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45978.349446527776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45978.349446527776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45978.349446527776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45978.349446527776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45978.349446527776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45978.349446527776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45978.349446527776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45978.349446527776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45978.349446527776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45978.349446527776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45978.349446527776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45978.349446527776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45978.349446527776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45978.349446527776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45978.349446527776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45978.349446527776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45978.349446527776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45978.349446527776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45978.349446527776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45978.349446527776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45978.349446527776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45978.349446527776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45978.349446527776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45978.349446527776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45978.349446527776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45978.349446527776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45978.349446527776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45978.349446527776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45978.349446527776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45978.349446527776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45978.349446527776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45978.349446527776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45978.349446527776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45978.349446527776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45978.349446527776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45978.349446527776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45978.349446527776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45978.349446527776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45978.349446527776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45978.349446527776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45978.349446527776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45978.349446527776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45978.349446527776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45978.349446527776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45978.349446527776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45978.349446527776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45978.349446527776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45978.349446527776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45978.349446527776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45978.349446527776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45978.349446527776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45978.349446527776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45978.349446527776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45978.349446527776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45978.349446527776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45978.349446527776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45978.349446527776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45978.349446527776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45978.349446527776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45978.349446527776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45978.349446527776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45978.349446527776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45978.349446527776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45978.349446527776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45978.349446527776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45978.349446527776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45978.349446527776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45978.349446527776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45978.349446527776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45978.349446527776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45978.349446527776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45978.349446527776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45978.349446527776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45978.349446527776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45978.349446527776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45978.349446527776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45978.349446527776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45978.349446527776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45978.349446527776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45978.349446527776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45978.349446527776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45978.349446527776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45978.349446527776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45978.349446527776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45978.349446527776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45978.349446527776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45978.349446527776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45978.349446527776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45978.349446527776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45978.349446527776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45978.349446527776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45978.349446527776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45978.349446527776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45978.349446527776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45978.349446527776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45978.349446527776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45978.349446527776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45978.349446527776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45978.349446527776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45978.349446527776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45978.349446527776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45978.349446527776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45978.349446527776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45978.349446527776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45978.349446527776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45978.349446527776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45978.349446527776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45978.349446527776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45978.349446527776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45978.349446527776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45978.349446527776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45978.349446527776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45978.349446527776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45978.349446527776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45978.349446527776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45978.349446527776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45978.349446527776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45978.349446527776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45978.349446527776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45978.349446527776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45978.349446527776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45978.349446527776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45978.349446527776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45978.349446527776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45978.349446527776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45978.349446527776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45978.349446527776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45978.349446527776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45978.349446527776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45978.349446527776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45978.349446527776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45978.349446527776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45978.349446527776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45978.349446527776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45978.349446527776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45978.349446527776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45978.349446527776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45978.349446527776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45978.349446527776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45978.349446527776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45978.349446527776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45978.349446527776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45978.349446527776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45978.349446527776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45978.349446527776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45978.349446527776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45978.349446527776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45978.349446527776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45978.349446527776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45978.349446527776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45978.349446527776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45978.349446527776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45978.349446527776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45978.349446527776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45978.349446527776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45978.349446527776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45978.349446527776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45978.349446527776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45978.349446527776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45978.349446527776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45978.349446527776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45978.349446527776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45978.349446527776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45978.349446527776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45978.349446527776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45978.349446527776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45978.349446527776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45978.349446527776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45978.349446527776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45978.349446527776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45978.349446527776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45978.349446527776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45978.349446527776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45978.349446527776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45978.349446527776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45978.349446527776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45978.349446527776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45978.349446527776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45978.349446527776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45978.349446527776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45978.349446527776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45978.349446527776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45978.349446527776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45978.349446527776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45978.349446527776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45978.349446527776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45978.349446527776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45978.349446527776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45978.349446527776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45978.349446527776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45978.349446527776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45978.349446527776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45978.349446527776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45978.349446527776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45978.349446527776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45978.349446527776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45978.349446527776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45978.349446527776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45978.349446527776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45978.349446527776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45978.349446527776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45978.349446527776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45978.349446527776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45978.349446527776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45978.349446527776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45978.349446527776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45978.349446527776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45978.349446527776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45978.349446527776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45978.349446527776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45978.349446527776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45978.349446527776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45978.349446527776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45978.349446527776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45978.349446527776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45978.349446527776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45978.349446527776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45978.349446527776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45978.349446527776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45978.349446527776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45978.349446527776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45978.349446527776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45978.349446527776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45978.349446527776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45978.349446527776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45978.349446527776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45978.349446527776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45978.349446527776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45978.349446527776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45978.349446527776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45978.349446527776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45978.349446527776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45978.349446527776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45978.349446527776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45978.349446527776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45978.349446527776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45978.349446527776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45978.349446527776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45978.349446527776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45978.349446527776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45978.349446527776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45978.349446527776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45978.349446527776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45978.349446527776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45978.349446527776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45978.349446527776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45978.349446527776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45978.349446527776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45978.349446527776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45978.349446527776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45978.349446527776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45978.349446527776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45978.349446527776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45978.349446527776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45978.349446527776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45978.349446527776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45978.349446527776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45978.349446527776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45978.349446527776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45978.349446527776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45978.349446527776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45978.349446527776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45978.349446527776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45978.349446527776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45978.349446527776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45978.349446527776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45978.349446527776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45978.349446527776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45978.349446527776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45978.349446527776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45978.349446527776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45978.349446527776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45978.349446527776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45978.349446527776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45978.349446527776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45978.349446527776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45978.349446527776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45978.349446527776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45978.349446527776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45978.349446527776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45978.349446527776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45978.349446527776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45978.349446527776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45978.349446527776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45978.349446527776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45978.349446527776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45978.349446527776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45978.349446527776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45978.349446527776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45978.349446527776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45978.349446527776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45978.349446527776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45978.349446527776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45978.349446527776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45978.349446527776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45978.349446527776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45978.349446527776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45978.349446527776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45978.349446527776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45978.349446527776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45978.349446527776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45978.349446527776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45978.349446527776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45978.349446527776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45978.349446527776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45978.349446527776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45978.349446527776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45978.349446527776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45978.349446527776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45978.349446527776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45978.349446527776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45978.349446527776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45978.349446527776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45978.349446527776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45978.349446527776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45978.349446527776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45978.349446527776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45978.349446527776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45978.349446527776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45978.349446527776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45978.349446527776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45978.349446527776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45978.349446527776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45978.349446527776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45978.349446527776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45978.349446527776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45978.349446527776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45978.349446527776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45978.349446527776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45978.349446527776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45978.349446527776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45978.349446527776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45978.349446527776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45978.349446527776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45978.349446527776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45978.349446527776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45978.349446527776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45978.349446527776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45978.349446527776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45978.349446527776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45978.349446527776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45978.349446527776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45978.349446527776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45978.349446527776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45978.349446527776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45978.349446527776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45978.349446527776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45978.349446527776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45978.349446527776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45978.349446527776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45978.349446527776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45978.349446527776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45978.349446527776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45978.349446527776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45978.349446527776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45978.349446527776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45978.349446527776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45978.349446527776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45978.349446527776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45978.349446527776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45978.349446527776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45978.349446527776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45978.349446527776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45978.349446527776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45978.349446527776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45978.349446527776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45978.349446527776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45978.349446527776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45978.349446527776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45978.349446527776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45978.349446527776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45978.349446527776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45978.349446527776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45978.349446527776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45978.349446527776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45978.349446527776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45978.349446527776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45978.349446527776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45978.349446527776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45978.349446527776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45978.349446527776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45978.349446527776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45978.349446527776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45978.349446527776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45978.349446527776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45978.349446527776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45978.349446527776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45978.349446527776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45978.349446527776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45978.349446527776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45978.349446527776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45978.349446527776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45978.349446527776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45978.349446527776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45978.349446527776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45978.349446527776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45978.349446527776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45978.349446527776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45978.349446527776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45978.349446527776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45978.349446527776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45978.349446527776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45978.349446527776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45978.349446527776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45978.349446527776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45978.349446527776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45978.349446527776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45978.349446527776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45978.349446527776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45978.349446527776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45978.349446527776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45978.349446527776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45978.349446527776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45978.349446527776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45978.349446527776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45978.349446527776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45978.349446527776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45978.349446527776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45978.349446527776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45978.349446527776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45978.349446527776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45978.349446527776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45978.349446527776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45978.349446527776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45978.349446527776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45978.349446527776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45978.349446527776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45978.349446527776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45978.349446527776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45978.349446527776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45978.349446527776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45978.349446527776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45978.349446527776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45978.349446527776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45978.349446527776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45978.349446527776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45978.349446527776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45978.349446527776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45978.349446527776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45978.349446527776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45978.349446527776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45978.349446527776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45978.349446527776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45978.349446527776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45978.349446527776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45978.349446527776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45978.349446527776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45978.349446527776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45978.349446527776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45978.349446527776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45978.349446527776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45978.349446527776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45978.349446527776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45978.349446527776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45978.349446527776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45978.349446527776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45978.349446527776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45978.349446527776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45978.349446527776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45978.349446527776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45978.349446527776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45978.349446527776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45978.349446527776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45978.349446527776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45978.349446527776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45978.349446527776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45978.349446527776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45978.349446527776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45978.349446527776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45978.349446527776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45978.349446527776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45978.349446527776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45978.349446527776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45978.349446527776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45978.349446527776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45978.349446527776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45978.349446527776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45978.349446527776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45978.349446527776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45978.349446527776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45978.349446527776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45978.349446527776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45978.349446527776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45978.349446527776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45978.349446527776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45978.349446527776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45978.349446527776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45978.349446527776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45978.349446527776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45978.349446527776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45978.349446527776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45978.349446527776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45978.349446527776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45978.349446527776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45978.349446527776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45978.349446527776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45978.349446527776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45978.349446527776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45978.349446527776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45978.349446527776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45978.349446527776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45978.349446527776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45978.349446527776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45978.349446527776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45978.349446527776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45978.349446527776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45978.349446527776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45978.349446527776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45978.349446527776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45978.349446527776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45978.349446527776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45978.349446527776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45978.349446527776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45978.349446527776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45978.349446527776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45978.349446527776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45978.349446527776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45978.349446527776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45978.349446527776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45978.349446527776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45978.349446527776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45978.349446527776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45978.349446527776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45978.349446527776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45978.349446527776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45978.349446527776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45978.349446527776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45978.349446527776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45978.349446527776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45978.349446527776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45978.349446527776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45978.349446527776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45978.349446527776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45978.349446527776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45978.349446527776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45978.349446527776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45978.349446527776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45978.349446527776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45978.349446527776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45978.349446527776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45978.349446527776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45978.349446527776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45978.349446527776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45978.349446527776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45978.349446527776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45978.349446527776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45978.349446527776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45978.349446527776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45978.349446527776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45978.349446527776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45978.349446527776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45978.349446527776</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274.86872893518012</v>
      </c>
      <c r="H2" s="96">
        <v>45703.474768518521</v>
      </c>
      <c r="I2" s="96" t="str">
        <f>IFERROR(VLOOKUP(D2,DB!A:F,6,0),"")</f>
        <v>SCECO</v>
      </c>
      <c r="J2" s="96" t="str">
        <f>IFERROR(VLOOKUP(D2,DB!A:G,7,0),"")</f>
        <v>Dead</v>
      </c>
      <c r="K2" s="98" t="s">
        <v>39113</v>
      </c>
      <c r="L2" s="92" t="str">
        <f>IFERROR(VLOOKUP(D2,DB!A:I,9,0),"")</f>
        <v>Latis</v>
      </c>
    </row>
    <row r="3" spans="1:16" ht="15" customHeight="1">
      <c r="A3" s="116"/>
      <c r="B3" s="116" t="str">
        <f>IFERROR(VLOOKUP(D3,DB!A:K,11,0),"")</f>
        <v/>
      </c>
      <c r="C3" s="94"/>
      <c r="D3" s="92"/>
      <c r="E3" s="95"/>
      <c r="F3" s="96"/>
      <c r="G3" s="97">
        <f ca="1">IFERROR(NOW()-F3,"")</f>
        <v>45978.349446527776</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45978.349446527776</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45978.349446527776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45978.349446527776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45978.349446527776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45978.349446527776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45978.349446527776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45978.349446527776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45978.349446527776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45978.349446527776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45978.349446527776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45978.349446527776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45978.349446527776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45978.349446527776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45978.349446527776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45978.349446527776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45978.349446527776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45978.349446527776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45978.349446527776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45978.349446527776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45978.349446527776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45978.349446527776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45978.349446527776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45978.349446527776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45978.349446527776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45978.349446527776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45978.349446527776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45978.349446527776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45978.349446527776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45978.349446527776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45978.349446527776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45978.349446527776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45978.349446527776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45978.349446527776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45978.349446527776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45978.349446527776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45978.349446527776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45978.349446527776</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86.517386342587997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52.160569212959672</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29.688335416663904</v>
      </c>
      <c r="H4" s="111">
        <v>45948.661111111112</v>
      </c>
      <c r="I4" s="110" t="str">
        <f>IFERROR(VLOOKUP(D4,DB!A:F,6,0),"")</f>
        <v>SCECO</v>
      </c>
      <c r="J4" s="110" t="str">
        <f>IFERROR(VLOOKUP(D4,DB!A:G,7,0),"")</f>
        <v>Dead</v>
      </c>
      <c r="K4" s="110" t="s">
        <v>39119</v>
      </c>
      <c r="L4" s="110" t="str">
        <f>IFERROR(VLOOKUP(D4,DB!A:I,9,0),"")</f>
        <v>Latis</v>
      </c>
    </row>
    <row r="5" spans="1:13">
      <c r="A5" s="110" t="s">
        <v>39120</v>
      </c>
      <c r="B5" s="110" t="str">
        <f>IFERROR(VLOOKUP(D5,DB!A:K,11,0),"")</f>
        <v>R5</v>
      </c>
      <c r="C5" s="110">
        <v>1</v>
      </c>
      <c r="D5" s="110" t="s">
        <v>33371</v>
      </c>
      <c r="E5" s="110" t="s">
        <v>39021</v>
      </c>
      <c r="F5" s="139">
        <v>45977.514803240738</v>
      </c>
      <c r="G5" s="112">
        <f t="shared" ref="G5:G20" ca="1" si="2">IFERROR(NOW()-F5,"")</f>
        <v>0.83464328703848878</v>
      </c>
      <c r="H5" s="139">
        <v>45977.468807870369</v>
      </c>
      <c r="I5" s="110" t="str">
        <f>IFERROR(VLOOKUP(D5,DB!A:F,6,0),"")</f>
        <v>SCECO</v>
      </c>
      <c r="J5" s="110" t="str">
        <f>IFERROR(VLOOKUP(D5,DB!A:G,7,0),"")</f>
        <v>Weak</v>
      </c>
      <c r="K5" s="110" t="s">
        <v>39121</v>
      </c>
      <c r="L5" s="110" t="str">
        <f>IFERROR(VLOOKUP(D5,DB!A:I,9,0),"")</f>
        <v>Latis</v>
      </c>
    </row>
    <row r="6" spans="1:13">
      <c r="A6" s="110"/>
      <c r="B6" s="110" t="str">
        <f>IFERROR(VLOOKUP(D6,DB!A:K,11,0),"")</f>
        <v/>
      </c>
      <c r="C6" s="110"/>
      <c r="D6"/>
      <c r="E6" s="110"/>
      <c r="F6" s="110"/>
      <c r="G6" s="112">
        <f t="shared" ca="1" si="2"/>
        <v>45978.349446527776</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45978.349446527776</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45978.349446527776</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45978.349446527776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45978.349446527776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45978.349446527776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45978.349446527776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45978.349446527776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45978.349446527776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45978.349446527776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45978.349446527776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45978.349446527776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45978.349446527776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45978.349446527776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45978.349446527776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45978.349446527776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45978.349446527776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45978.349446527776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45978.349446527776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45978.349446527776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45978.349446527776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45978.349446527776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45978.349446527776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45978.349446527776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45978.349446527776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45978.349446527776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45978.349446527776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45978.349446527776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45978.349446527776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45978.349446527776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45978.349446527776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45978.349446527776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45978.349446527776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45978.349446527776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45978.349446527776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45978.349446527776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45978.349446527776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45978.349446527776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45978.349446527776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45978.349446527776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45978.349446527776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45978.349446527776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45978.349446527776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45978.349446527776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45978.349446527776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45978.349446527776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45978.349446527776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45978.349446527776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45978.349446527776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45978.349446527776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45978.349446527776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45978.349446527776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45978.349446527776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45978.349446527776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45978.349446527776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45978.349446527776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45978.349446527776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45978.349446527776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45978.349446527776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45978.349446527776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45978.349446527776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45978.349446527776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45978.349446527776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45978.349446527776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45978.349446527776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45978.349446527776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45978.349446527776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45978.349446527776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45978.349446527776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45978.349446527776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45978.349446527776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45978.349446527776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45978.349446527776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45978.349446527776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45978.349446527776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45978.349446527776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45978.349446527776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45978.349446527776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45978.349446527776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45978.349446527776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45978.349446527776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45978.349446527776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45978.349446527776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45978.349446527776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45978.349446527776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45978.349446527776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45978.349446527776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45978.349446527776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45978.349446527776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45978.349446527776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45978.349446527776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45978.349446527776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45978.349446527776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45978.349446527776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45978.349446527776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45978.349446527776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45978.349446527776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45978.349446527776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45978.349446527776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45978.349446527776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45978.349446527776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45978.349446527776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45978.349446527776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45978.349446527776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45978.349446527776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45978.349446527776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45978.349446527776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45978.349446527776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45978.349446527776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45978.349446527776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45978.349446527776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45978.349446527776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45978.349446527776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45978.349446527776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45978.349446527776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45978.349446527776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45978.349446527776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45978.349446527776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45978.349446527776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45978.349446527776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45978.349446527776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45978.349446527776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45978.349446527776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45978.349446527776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45978.349446527776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45978.349446527776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45978.349446527776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45978.349446527776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45978.349446527776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45978.349446527776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45978.349446527776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45978.349446527776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45978.349446527776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45978.349446527776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45978.349446527776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45978.349446527776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45978.349446527776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45978.349446527776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45978.349446527776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45978.349446527776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45978.349446527776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45978.349446527776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45978.349446527776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45978.349446527776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45978.349446527776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45978.349446527776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45978.349446527776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45978.349446527776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45978.349446527776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45978.349446527776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45978.349446527776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45978.349446527776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45978.349446527776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45978.349446527776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45978.349446527776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45978.349446527776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45978.349446527776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45978.349446527776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45978.349446527776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45978.349446527776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45978.349446527776</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45978.349446527776</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39122</v>
      </c>
      <c r="B2" s="122" t="str">
        <f>IFERROR(VLOOKUP(D2,DB!A:K,11,0),"")</f>
        <v>R6</v>
      </c>
      <c r="C2" s="123">
        <v>1</v>
      </c>
      <c r="D2" s="122" t="s">
        <v>30938</v>
      </c>
      <c r="E2" s="110" t="s">
        <v>39021</v>
      </c>
      <c r="F2" s="124">
        <v>45977.926087962966</v>
      </c>
      <c r="G2" s="105">
        <f t="shared" ref="G2:G59" ca="1" si="0">IFERROR(NOW()-F2,"-")</f>
        <v>0.42335856481076917</v>
      </c>
      <c r="H2" s="124">
        <v>45978.034363425926</v>
      </c>
      <c r="I2" s="122" t="str">
        <f>IFERROR(VLOOKUP(D2,DB!A:F,6,0),"")</f>
        <v>SCECO</v>
      </c>
      <c r="J2" s="122" t="str">
        <f>IFERROR(VLOOKUP(D2,DB!A:G,7,0),"")</f>
        <v>Dead</v>
      </c>
      <c r="K2" s="125" t="s">
        <v>39123</v>
      </c>
      <c r="L2" s="126" t="str">
        <f>IFERROR(VLOOKUP(D2,DB!A:I,9,0),"")</f>
        <v>Latis</v>
      </c>
    </row>
    <row r="3" spans="1:16382" ht="31.5" customHeight="1">
      <c r="A3" s="121" t="s">
        <v>39124</v>
      </c>
      <c r="B3" s="122" t="str">
        <f>IFERROR(VLOOKUP(D3,DB!A:K,11,0),"")</f>
        <v>R6</v>
      </c>
      <c r="C3" s="123">
        <v>1</v>
      </c>
      <c r="D3" s="122" t="s">
        <v>31674</v>
      </c>
      <c r="E3" s="110"/>
      <c r="F3" s="124"/>
      <c r="G3" s="105">
        <f t="shared" ca="1" si="0"/>
        <v>45978.349446527776</v>
      </c>
      <c r="H3" s="124">
        <v>45978.328229166669</v>
      </c>
      <c r="I3" s="122" t="str">
        <f>IFERROR(VLOOKUP(D3,DB!A:F,6,0),"")</f>
        <v>SCECO</v>
      </c>
      <c r="J3" s="122" t="str">
        <f>IFERROR(VLOOKUP(D3,DB!A:G,7,0),"")</f>
        <v>Vandalized</v>
      </c>
      <c r="K3" s="125" t="s">
        <v>39125</v>
      </c>
      <c r="L3" s="126" t="str">
        <f>IFERROR(VLOOKUP(D3,DB!A:I,9,0),"")</f>
        <v>Latis</v>
      </c>
    </row>
    <row r="4" spans="1:16382" ht="31.5" customHeight="1">
      <c r="A4" s="121"/>
      <c r="B4" s="122" t="str">
        <f>IFERROR(VLOOKUP(D4,DB!A:K,11,0),"")</f>
        <v/>
      </c>
      <c r="C4" s="123"/>
      <c r="D4" s="122"/>
      <c r="E4" s="110"/>
      <c r="F4" s="124"/>
      <c r="G4" s="105">
        <f t="shared" ca="1" si="0"/>
        <v>45978.349446527776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45978.349446527776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45978.349446527776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45978.349446527776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45978.349446527776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45978.349446527776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45978.349446527776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45978.349446527776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45978.349446527776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45978.349446527776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45978.349446527776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45978.349446527776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45978.349446527776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45978.349446527776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45978.349446527776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45978.349446527776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45978.349446527776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45978.349446527776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45978.349446527776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45978.349446527776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45978.349446527776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45978.349446527776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45978.349446527776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45978.349446527776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45978.349446527776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45978.349446527776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45978.349446527776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45978.349446527776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45978.349446527776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45978.349446527776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45978.349446527776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45978.349446527776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45978.349446527776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45978.349446527776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45978.349446527776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45978.349446527776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45978.349446527776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45978.349446527776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45978.349446527776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45978.349446527776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45978.349446527776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45978.349446527776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45978.349446527776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45978.349446527776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45978.349446527776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45978.349446527776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45978.349446527776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45978.349446527776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45978.349446527776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45978.349446527776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45978.349446527776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45978.349446527776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45978.349446527776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45978.349446527776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45978.349446527776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45978.349446527776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45978.349446527776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45978.349446527776</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45978.349446527776</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45978.349446527776</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45978.349446527776</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45978.349446527776</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45978.349446527776</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45978.349446527776</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45978.349446527776</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45978.349446527776</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45978.349446527776</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45978.349446527776</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45978.349446527776</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45978.349446527776</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45978.349446527776</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45978.349446527776</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45978.349446527776</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45978.349446527776</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45978.349446527776</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45978.349446527776</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45978.349446527776</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45978.349446527776</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45978.349446527776</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45978.349446527776</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45978.349446527776</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45978.349446527776</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45978.349446527776</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45978.349446527776</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45978.349446527776</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45978.349446527776</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45978.349446527776</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45978.349446527776</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45978.349446527776</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45978.349446527776</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