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55" documentId="120_S{2AC9BD13-BADA-5192-A53E-5A8FF88502F6}" xr6:coauthVersionLast="47" xr6:coauthVersionMax="47" xr10:uidLastSave="{803AEFF4-CC1A-4C40-8D84-2BBCD1443E5D}"/>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<sst xmlns="http://schemas.openxmlformats.org/spreadsheetml/2006/main" count="180268" uniqueCount="39120">
  <si>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</si>
  <si>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</si>
  <si>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</si>
  <si>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</si>
  <si>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</si>
  <si>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</si>
  <si>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</si>
  <si>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</si>
  <si>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</si>
  <si>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</si>
  <si>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</si>
  <si>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</si>
  <si>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</si>
  <si>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</si>
  <si>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</si>
  <si>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</si>
  <si>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</si>
  <si>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</si>
  <si>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</si>
  <si>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</si>
  <si>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</si>
  <si>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</si>
  <si>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</si>
  <si>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</si>
  <si>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</si>
  <si>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</si>
  <si>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</si>
  <si>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</si>
  <si>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</si>
  <si>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</si>
  <si>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</si>
  <si>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</si>
  <si>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</si>
  <si>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</si>
  <si>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</si>
  <si>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</si>
  <si>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</si>
  <si>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</si>
  <si>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</si>
  <si>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</si>
  <si>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</si>
  <si>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</si>
  <si>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</si>
  <si>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</si>
  <si>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</si>
  <si>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</si>
  <si>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</si>
  <si>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</si>
  <si>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</si>
  <si>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</si>
  <si>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</si>
  <si>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</si>
  <si>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</si>
  <si>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</si>
  <si>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</si>
  <si>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</si>
  <si>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</si>
  <si>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</si>
  <si>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</si>
  <si>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</si>
  <si>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</si>
  <si>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</si>
  <si>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</si>
  <si>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</si>
  <si>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</si>
  <si>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</si>
  <si>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</si>
  <si>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</si>
  <si>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</si>
  <si>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</si>
  <si>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</si>
  <si>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</si>
  <si>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</si>
  <si>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</si>
  <si>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</si>
  <si>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</si>
  <si>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</si>
  <si>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</si>
  <si>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</si>
  <si>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</si>
  <si>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</si>
  <si>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</si>
  <si>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</si>
  <si>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</si>
  <si>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</si>
  <si>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</si>
  <si>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</si>
  <si>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</si>
  <si>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</si>
  <si>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</si>
  <si>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</si>
  <si>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</si>
  <si>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</si>
  <si>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</si>
  <si>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</si>
  <si>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</si>
  <si>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</si>
  <si>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</si>
  <si>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</si>
  <si>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</si>
  <si>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</si>
  <si>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</si>
  <si>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</si>
  <si>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</si>
  <si>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</si>
  <si>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</si>
  <si>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</si>
  <si>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</si>
  <si>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</si>
  <si>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</si>
  <si>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</si>
  <si>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</si>
  <si>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</si>
  <si>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</si>
  <si>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</si>
  <si>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</si>
  <si>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</si>
  <si>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</si>
  <si>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</si>
  <si>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</si>
  <si>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</si>
  <si>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</si>
  <si>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</si>
  <si>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</si>
  <si>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</si>
  <si>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</si>
  <si>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</si>
  <si>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</si>
  <si>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</si>
  <si>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</si>
  <si>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</si>
  <si>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</si>
  <si>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</si>
  <si>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</si>
  <si>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</si>
  <si>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</si>
  <si>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</si>
  <si>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</si>
  <si>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</si>
  <si>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</si>
  <si>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</si>
  <si>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</si>
  <si>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</si>
  <si>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</si>
  <si>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</si>
  <si>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</si>
  <si>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</si>
  <si>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</si>
  <si>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</si>
  <si>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</si>
  <si>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</si>
  <si>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</si>
  <si>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</si>
  <si>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</si>
  <si>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</si>
  <si>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</si>
  <si>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</si>
  <si>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</si>
  <si>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</si>
  <si>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</si>
  <si>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</si>
  <si>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</si>
  <si>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</si>
  <si>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</si>
  <si>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</si>
  <si>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</si>
  <si>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</si>
  <si>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</si>
  <si>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</si>
  <si>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</si>
  <si>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</si>
  <si>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</si>
  <si>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</si>
  <si>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</si>
  <si>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</si>
  <si>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</si>
  <si>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</si>
  <si>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</si>
  <si>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</si>
  <si>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</si>
  <si>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</si>
  <si>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</si>
  <si>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</si>
  <si>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</si>
  <si>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</si>
  <si>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</si>
  <si>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</si>
  <si>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</si>
  <si>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</si>
  <si>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</si>
  <si>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</si>
  <si>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</si>
  <si>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</si>
  <si>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</si>
  <si>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</si>
  <si>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</si>
  <si>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</si>
  <si>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</si>
  <si>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</si>
  <si>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</si>
  <si>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</si>
  <si>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</si>
  <si>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</si>
  <si>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</si>
  <si>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</si>
  <si>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</si>
  <si>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</si>
  <si>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</si>
  <si>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</si>
  <si>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</si>
  <si>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</si>
  <si>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</si>
  <si>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</si>
  <si>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</si>
  <si>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</si>
  <si>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</si>
  <si>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</si>
  <si>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</si>
  <si>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</si>
  <si>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</si>
  <si>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</si>
  <si>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</si>
  <si>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</si>
  <si>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</si>
  <si>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</si>
  <si>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</si>
  <si>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</si>
  <si>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</si>
  <si>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</si>
  <si>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</si>
  <si>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</si>
  <si>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</si>
  <si>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</si>
  <si>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</si>
  <si>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</si>
  <si>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</si>
  <si>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</si>
  <si>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</si>
  <si>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</si>
  <si>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</si>
  <si>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</si>
  <si>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</si>
  <si>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</si>
  <si>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</si>
  <si>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</si>
  <si>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</si>
  <si>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</si>
  <si>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</si>
  <si>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</si>
  <si>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</si>
  <si>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</si>
  <si>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</si>
  <si>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</si>
  <si>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</si>
  <si>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</si>
  <si>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</si>
  <si>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</si>
  <si>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</si>
  <si>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</si>
  <si>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</si>
  <si>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</si>
  <si>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</si>
  <si>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</si>
  <si>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</si>
  <si>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</si>
  <si>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</si>
  <si>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</si>
  <si>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</si>
  <si>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</si>
  <si>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</si>
  <si>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</si>
  <si>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</si>
  <si>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</si>
  <si>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</si>
  <si>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</si>
  <si>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</si>
  <si>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</si>
  <si>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</si>
  <si>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</si>
  <si>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</si>
  <si>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</si>
  <si>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</si>
  <si>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</si>
  <si>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</si>
  <si>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</si>
  <si>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</si>
  <si>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</si>
  <si>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</si>
  <si>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</si>
  <si>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</si>
  <si>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</si>
  <si>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</si>
  <si>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</si>
  <si>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</si>
  <si>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</si>
  <si>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</si>
  <si>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</si>
  <si>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</si>
  <si>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</si>
  <si>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</si>
  <si>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</si>
  <si>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</si>
  <si>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</si>
  <si>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</si>
  <si>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</si>
  <si>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</si>
  <si>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</si>
  <si>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</si>
  <si>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</si>
  <si>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</si>
  <si>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</si>
  <si>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</si>
  <si>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</si>
  <si>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</si>
  <si>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</si>
  <si>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</si>
  <si>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</si>
  <si>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</si>
  <si>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</si>
  <si>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</si>
  <si>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</si>
  <si>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</si>
  <si>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</si>
  <si>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</si>
  <si>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</si>
  <si>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</si>
  <si>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</si>
  <si>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</si>
  <si>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</si>
  <si>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</si>
  <si>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</si>
  <si>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</si>
  <si>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</si>
  <si>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</si>
  <si>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</si>
  <si>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</si>
  <si>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</si>
  <si>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</si>
  <si>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</si>
  <si>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</si>
  <si>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</si>
  <si>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</si>
  <si>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</si>
  <si>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</si>
  <si>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</si>
  <si>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</si>
  <si>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</si>
  <si>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</si>
  <si>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</si>
  <si>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</si>
  <si>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</si>
  <si>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</si>
  <si>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</si>
  <si>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</si>
  <si>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</si>
  <si>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</si>
  <si>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</si>
  <si>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</si>
  <si>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</si>
  <si>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</si>
  <si>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</si>
  <si>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</si>
  <si>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</si>
  <si>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</si>
  <si>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</si>
  <si>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</si>
  <si>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</si>
  <si>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</si>
  <si>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</si>
  <si>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</si>
  <si>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</si>
  <si>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</si>
  <si>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</si>
  <si>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</si>
  <si>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</si>
  <si>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</si>
  <si>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</si>
  <si>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</si>
  <si>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</si>
  <si>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</si>
  <si>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</si>
  <si>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</si>
  <si>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</si>
  <si>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</si>
  <si>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</si>
  <si>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</si>
  <si>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</si>
  <si>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</si>
  <si>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</si>
  <si>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</si>
  <si>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</si>
  <si>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</si>
  <si>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</si>
  <si>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</si>
  <si>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</si>
  <si>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</si>
  <si>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</si>
  <si>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</si>
  <si>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</si>
  <si>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</si>
  <si>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</si>
  <si>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</si>
  <si>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</si>
  <si>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</si>
  <si>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</si>
  <si>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</si>
  <si>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</si>
  <si>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</si>
  <si>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</si>
  <si>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</si>
  <si>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</si>
  <si>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</si>
  <si>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</si>
  <si>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</si>
  <si>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</si>
  <si>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</si>
  <si>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</si>
  <si>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</si>
  <si>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</si>
  <si>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</si>
  <si>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</si>
  <si>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</si>
  <si>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</si>
  <si>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</si>
  <si>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</si>
  <si>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</si>
  <si>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</si>
  <si>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</si>
  <si>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</si>
  <si>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</si>
  <si>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</si>
  <si>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</si>
  <si>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</si>
  <si>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</si>
  <si>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</si>
  <si>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</si>
  <si>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</si>
  <si>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</si>
  <si>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</si>
  <si>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</si>
  <si>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</si>
  <si>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</si>
  <si>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</si>
  <si>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</si>
  <si>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</si>
  <si>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</si>
  <si>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</si>
  <si>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</si>
  <si>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</si>
  <si>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</si>
  <si>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</si>
  <si>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</si>
  <si>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</si>
  <si>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</si>
  <si>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</si>
  <si>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</si>
  <si>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</si>
  <si>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</si>
  <si>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</si>
  <si>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</si>
  <si>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</si>
  <si>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</si>
  <si>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</si>
  <si>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</si>
  <si>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</si>
  <si>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</si>
  <si>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</si>
  <si>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</si>
  <si>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</si>
  <si>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</si>
  <si>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</si>
  <si>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</si>
  <si>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</si>
  <si>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</si>
  <si>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</si>
  <si>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</si>
  <si>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</si>
  <si>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</si>
  <si>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</si>
  <si>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</si>
  <si>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</si>
  <si>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</si>
  <si>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</si>
  <si>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</si>
  <si>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</si>
  <si>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</si>
  <si>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</si>
  <si>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</si>
  <si>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</si>
  <si>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</si>
  <si>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</si>
  <si>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</si>
  <si>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</si>
  <si>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</si>
  <si>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</si>
  <si>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</si>
  <si>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</si>
  <si>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</si>
  <si>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</si>
  <si>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</si>
  <si>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</si>
  <si>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</si>
  <si>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</si>
  <si>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</si>
  <si>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</si>
  <si>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</si>
  <si>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</si>
  <si>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</si>
  <si>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</si>
  <si>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</si>
  <si>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</si>
  <si>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</si>
  <si>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</si>
  <si>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</si>
  <si>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</si>
  <si>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</si>
  <si>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</si>
  <si>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</si>
  <si>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</si>
  <si>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</si>
  <si>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</si>
  <si>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</si>
  <si>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</si>
  <si>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</si>
  <si>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</si>
  <si>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</si>
  <si>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</si>
  <si>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</si>
  <si>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</si>
  <si>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</si>
  <si>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</si>
  <si>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</si>
  <si>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</si>
  <si>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</si>
  <si>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</si>
  <si>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</si>
  <si>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</si>
  <si>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</si>
  <si>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</si>
  <si>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</si>
  <si>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</si>
  <si>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</si>
  <si>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</si>
  <si>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</si>
  <si>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</si>
  <si>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</si>
  <si>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</si>
  <si>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</si>
  <si>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</si>
  <si>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</si>
  <si>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</si>
  <si>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</si>
  <si>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</si>
  <si>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</si>
  <si>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</si>
  <si>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</si>
  <si>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</si>
  <si>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</si>
  <si>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</si>
  <si>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</si>
  <si>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</si>
  <si>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</si>
  <si>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</si>
  <si>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</si>
  <si>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</si>
  <si>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</si>
  <si>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</si>
  <si>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</si>
  <si>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</si>
  <si>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</si>
  <si>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</si>
  <si>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</si>
  <si>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</si>
  <si>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</si>
  <si>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</si>
  <si>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</si>
  <si>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</si>
  <si>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</si>
  <si>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</si>
  <si>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</si>
  <si>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</si>
  <si>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</si>
  <si>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</si>
  <si>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</si>
  <si>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</si>
  <si>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</si>
  <si>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</si>
  <si>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</si>
  <si>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</si>
  <si>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</si>
  <si>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</si>
  <si>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</si>
  <si>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</si>
  <si>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</si>
  <si>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</si>
  <si>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</si>
  <si>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</si>
  <si>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</si>
  <si>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</si>
  <si>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</si>
  <si>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</si>
  <si>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</si>
  <si>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</si>
  <si>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</si>
  <si>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</si>
  <si>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</si>
  <si>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</si>
  <si>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</si>
  <si>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</si>
  <si>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</si>
  <si>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</si>
  <si>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</si>
  <si>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</si>
  <si>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</si>
  <si>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</si>
  <si>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</si>
  <si>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</si>
  <si>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</si>
  <si>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</si>
  <si>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</si>
  <si>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</si>
  <si>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</si>
  <si>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</si>
  <si>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</si>
  <si>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</si>
  <si>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</si>
  <si>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</si>
  <si>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</si>
  <si>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</si>
  <si>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</si>
  <si>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</si>
  <si>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</si>
  <si>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</si>
  <si>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</si>
  <si>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</si>
  <si>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</si>
  <si>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</si>
  <si>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</si>
  <si>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</si>
  <si>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</si>
  <si>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</si>
  <si>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</si>
  <si>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</si>
  <si>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</si>
  <si>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</si>
  <si>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</si>
  <si>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</si>
  <si>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</si>
  <si>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</si>
  <si>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</si>
  <si>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</si>
  <si>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</si>
  <si>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</si>
  <si>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</si>
  <si>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</si>
  <si>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</si>
  <si>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</si>
  <si>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</si>
  <si>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</si>
  <si>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</si>
  <si>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</si>
  <si>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</si>
  <si>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</si>
  <si>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</si>
  <si>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</si>
  <si>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</si>
  <si>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</si>
  <si>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</si>
  <si>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</si>
  <si>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</si>
  <si>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</si>
  <si>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</si>
  <si>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</si>
  <si>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</si>
  <si>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</si>
  <si>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</si>
  <si>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</si>
  <si>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</si>
  <si>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</si>
  <si>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</si>
  <si>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</si>
  <si>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</si>
  <si>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</si>
  <si>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</si>
  <si>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</si>
  <si>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</si>
  <si>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</si>
  <si>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</si>
  <si>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</si>
  <si>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</si>
  <si>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</si>
  <si>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</si>
  <si>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</si>
  <si>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</si>
  <si>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</si>
  <si>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</si>
  <si>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</si>
  <si>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</si>
  <si>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</si>
  <si>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</si>
  <si>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</si>
  <si>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</si>
  <si>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</si>
  <si>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</si>
  <si>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</si>
  <si>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</si>
  <si>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</si>
  <si>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</si>
  <si>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</si>
  <si>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</si>
  <si>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</si>
  <si>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</si>
  <si>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</si>
  <si>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</si>
  <si>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</si>
  <si>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</si>
  <si>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</si>
  <si>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</si>
  <si>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</si>
  <si>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</si>
  <si>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</si>
  <si>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</si>
  <si>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</si>
  <si>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</si>
  <si>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</si>
  <si>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</si>
  <si>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</si>
  <si>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</si>
  <si>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</si>
  <si>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</si>
  <si>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</si>
  <si>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</si>
  <si>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</si>
  <si>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</si>
  <si>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</si>
  <si>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</si>
  <si>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</si>
  <si>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</si>
  <si>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</si>
  <si>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</si>
  <si>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</si>
  <si>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</si>
  <si>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</si>
  <si>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</si>
  <si>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</si>
  <si>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</si>
  <si>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</si>
  <si>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</si>
  <si>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</si>
  <si>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</si>
  <si>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</si>
  <si>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</si>
  <si>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</si>
  <si>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</si>
  <si>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</si>
  <si>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</si>
  <si>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</si>
  <si>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</si>
  <si>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</si>
  <si>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</si>
  <si>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</si>
  <si>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</si>
  <si>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</si>
  <si>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</si>
  <si>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</si>
  <si>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</si>
  <si>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</si>
  <si>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</si>
  <si>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</si>
  <si>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</si>
  <si>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</si>
  <si>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</si>
  <si>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</si>
  <si>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</si>
  <si>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</si>
  <si>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</si>
  <si>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</si>
  <si>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</si>
  <si>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</si>
  <si>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</si>
  <si>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</si>
  <si>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</si>
  <si>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</si>
  <si>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</si>
  <si>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</si>
  <si>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</si>
  <si>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</si>
  <si>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</si>
  <si>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</si>
  <si>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</si>
  <si>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</si>
  <si>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</si>
  <si>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</si>
  <si>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</si>
  <si>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</si>
  <si>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</si>
  <si>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</si>
  <si>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</si>
  <si>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</si>
  <si>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</si>
  <si>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</si>
  <si>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</si>
  <si>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</si>
  <si>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</si>
  <si>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</si>
  <si>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</si>
  <si>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</si>
  <si>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</si>
  <si>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</si>
  <si>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</si>
  <si>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</si>
  <si>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</si>
  <si>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</si>
  <si>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</si>
  <si>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</si>
  <si>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</si>
  <si>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</si>
  <si>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</si>
  <si>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</si>
  <si>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</si>
  <si>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</si>
  <si>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</si>
  <si>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</si>
  <si>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</si>
  <si>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</si>
  <si>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</si>
  <si>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</si>
  <si>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</si>
  <si>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</si>
  <si>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</si>
  <si>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</si>
  <si>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</si>
  <si>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</si>
  <si>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</si>
  <si>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</si>
  <si>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</si>
  <si>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</si>
  <si>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</si>
  <si>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</si>
  <si>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</si>
  <si>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</si>
  <si>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</si>
  <si>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</si>
  <si>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</si>
  <si>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</si>
  <si>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</si>
  <si>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</si>
  <si>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</si>
  <si>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</si>
  <si>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</si>
  <si>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</si>
  <si>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</si>
  <si>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</si>
  <si>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</si>
  <si>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</si>
  <si>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</si>
  <si>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</si>
  <si>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</si>
  <si>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</si>
  <si>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</si>
  <si>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</si>
  <si>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</si>
  <si>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</si>
  <si>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</si>
  <si>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</si>
  <si>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</si>
  <si>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</si>
  <si>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</si>
  <si>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</si>
  <si>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</si>
  <si>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</si>
  <si>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</si>
  <si>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</si>
  <si>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</si>
  <si>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</si>
  <si>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</si>
  <si>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</si>
  <si>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</si>
  <si>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</si>
  <si>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</si>
  <si>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</si>
  <si>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</si>
  <si>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</si>
  <si>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</si>
  <si>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</si>
  <si>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</si>
  <si>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</si>
  <si>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</si>
  <si>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</si>
  <si>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</si>
  <si>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</si>
  <si>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</si>
  <si>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</si>
  <si>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</si>
  <si>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</si>
  <si>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</si>
  <si>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</si>
  <si>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</si>
  <si>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</si>
  <si>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</si>
  <si>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</si>
  <si>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</si>
  <si>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</si>
  <si>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</si>
  <si>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</si>
  <si>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</si>
  <si>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</si>
  <si>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</si>
  <si>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</si>
  <si>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</si>
  <si>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</si>
  <si>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</si>
  <si>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</si>
  <si>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</si>
  <si>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</si>
  <si>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</si>
  <si>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</si>
  <si>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</si>
  <si>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</si>
  <si>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</si>
  <si>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</si>
  <si>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</si>
  <si>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</si>
  <si>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</si>
  <si>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</si>
  <si>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</si>
  <si>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</si>
  <si>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</si>
  <si>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</si>
  <si>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</si>
  <si>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</si>
  <si>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</si>
  <si>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</si>
  <si>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</si>
  <si>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</si>
  <si>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</si>
  <si>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</si>
  <si>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</si>
  <si>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</si>
  <si>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</si>
  <si>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</si>
  <si>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</si>
  <si>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</si>
  <si>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</si>
  <si>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</si>
  <si>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</si>
  <si>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</si>
  <si>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</si>
  <si>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</si>
  <si>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</si>
  <si>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</si>
  <si>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</si>
  <si>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</si>
  <si>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</si>
  <si>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</si>
  <si>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</si>
  <si>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</si>
  <si>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</si>
  <si>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</si>
  <si>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</si>
  <si>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</si>
  <si>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</si>
  <si>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</si>
  <si>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</si>
  <si>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</si>
  <si>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</si>
  <si>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</si>
  <si>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</si>
  <si>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</si>
  <si>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</si>
  <si>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</si>
  <si>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</si>
  <si>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</si>
  <si>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</si>
  <si>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</si>
  <si>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</si>
  <si>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</si>
  <si>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</si>
  <si>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</si>
  <si>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</si>
  <si>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</si>
  <si>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</si>
  <si>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</si>
  <si>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</si>
  <si>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</si>
  <si>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</si>
  <si>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</si>
  <si>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</si>
  <si>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</si>
  <si>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</si>
  <si>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</si>
  <si>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</si>
  <si>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</si>
  <si>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</si>
  <si>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</si>
  <si>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</si>
  <si>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</si>
  <si>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</si>
  <si>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</si>
  <si>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</si>
  <si>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</si>
  <si>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</si>
  <si>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</si>
  <si>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</si>
  <si>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</si>
  <si>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</si>
  <si>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</si>
  <si>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</si>
  <si>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</si>
  <si>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</si>
  <si>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</si>
  <si>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</si>
  <si>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</si>
  <si>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</si>
  <si>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</si>
  <si>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</si>
  <si>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</si>
  <si>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</si>
  <si>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</si>
  <si>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</si>
  <si>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</si>
  <si>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</si>
  <si>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</si>
  <si>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</si>
  <si>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</si>
  <si>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</si>
  <si>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</si>
  <si>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</si>
  <si>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</si>
  <si>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</si>
  <si>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</si>
  <si>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</si>
  <si>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</si>
  <si>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</si>
  <si>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</si>
  <si>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</si>
  <si>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</si>
  <si>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</si>
  <si>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</si>
  <si>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</si>
  <si>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</si>
  <si>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</si>
  <si>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</si>
  <si>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</si>
  <si>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</si>
  <si>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</si>
  <si>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</si>
  <si>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</si>
  <si>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</si>
  <si>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</si>
  <si>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</si>
  <si>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</si>
  <si>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</si>
  <si>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</si>
  <si>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</si>
  <si>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</si>
  <si>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</si>
  <si>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</si>
  <si>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</si>
  <si>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</si>
  <si>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</si>
  <si>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</si>
  <si>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</si>
  <si>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</si>
  <si>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</si>
  <si>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</si>
  <si>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</si>
  <si>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</si>
  <si>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</si>
  <si>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</si>
  <si>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</si>
  <si>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</si>
  <si>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</si>
  <si>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</si>
  <si>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</si>
  <si>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</si>
  <si>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</si>
  <si>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</si>
  <si>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</si>
  <si>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</si>
  <si>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</si>
  <si>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</si>
  <si>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</si>
  <si>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</si>
  <si>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</si>
  <si>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</si>
  <si>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</si>
  <si>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</si>
  <si>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</si>
  <si>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</si>
  <si>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</si>
  <si>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</si>
  <si>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</si>
  <si>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</si>
  <si>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</si>
  <si>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</si>
  <si>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</si>
  <si>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</si>
  <si>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</si>
  <si>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</si>
  <si>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</si>
  <si>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</si>
  <si>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</si>
  <si>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</si>
  <si>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</si>
  <si>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</si>
  <si>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</si>
  <si>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</si>
  <si>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</si>
  <si>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</si>
  <si>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</si>
  <si>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</si>
  <si>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</si>
  <si>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</si>
  <si>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</si>
  <si>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</si>
  <si>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</si>
  <si>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</si>
  <si>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</si>
  <si>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</si>
  <si>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</si>
  <si>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</si>
  <si>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</si>
  <si>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</si>
  <si>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</si>
  <si>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</si>
  <si>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</si>
  <si>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</si>
  <si>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</si>
  <si>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</si>
  <si>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</si>
  <si>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</si>
  <si>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</si>
  <si>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</si>
  <si>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</si>
  <si>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</si>
  <si>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</si>
  <si>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</si>
  <si>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</si>
  <si>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</si>
  <si>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</si>
  <si>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</si>
  <si>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</si>
  <si>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</si>
  <si>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</si>
  <si>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</si>
  <si>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</si>
  <si>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</si>
  <si>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</si>
  <si>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</si>
  <si>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</si>
  <si>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</si>
  <si>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</si>
  <si>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</si>
  <si>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</si>
  <si>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</si>
  <si>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</si>
  <si>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</si>
  <si>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</si>
  <si>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</si>
  <si>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</si>
  <si>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</si>
  <si>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</si>
  <si>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</si>
  <si>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</si>
  <si>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</si>
  <si>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</si>
  <si>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</si>
  <si>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</si>
  <si>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</si>
  <si>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</si>
  <si>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</si>
  <si>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</si>
  <si>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</si>
  <si>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</si>
  <si>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</si>
  <si>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</si>
  <si>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</si>
  <si>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</si>
  <si>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</si>
  <si>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</si>
  <si>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</si>
  <si>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</si>
  <si>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</si>
  <si>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</si>
  <si>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</si>
  <si>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</si>
  <si>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</si>
  <si>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</si>
  <si>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</si>
  <si>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</si>
  <si>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</si>
  <si>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</si>
  <si>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</si>
  <si>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</si>
  <si>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</si>
  <si>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</si>
  <si>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</si>
  <si>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</si>
  <si>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</si>
  <si>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</si>
  <si>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</si>
  <si>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</si>
  <si>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</si>
  <si>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</si>
  <si>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</si>
  <si>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</si>
  <si>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</si>
  <si>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</si>
  <si>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</si>
  <si>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</si>
  <si>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</si>
  <si>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</si>
  <si>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</si>
  <si>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</si>
  <si>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</si>
  <si>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</si>
  <si>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</si>
  <si>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</si>
  <si>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</si>
  <si>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</si>
  <si>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</si>
  <si>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</si>
  <si>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</si>
  <si>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</si>
  <si>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</si>
  <si>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</si>
  <si>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</si>
  <si>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</si>
  <si>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</si>
  <si>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</si>
  <si>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</si>
  <si>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</si>
  <si>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</si>
  <si>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</si>
  <si>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</si>
  <si>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</si>
  <si>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</si>
  <si>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</si>
  <si>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</si>
  <si>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</si>
  <si>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</si>
  <si>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</si>
  <si>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</si>
  <si>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</si>
  <si>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</si>
  <si>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</si>
  <si>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</si>
  <si>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</si>
  <si>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</si>
  <si>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</si>
  <si>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</si>
  <si>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</si>
  <si>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</si>
  <si>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</si>
  <si>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</si>
  <si>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</si>
  <si>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</si>
  <si>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</si>
  <si>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</si>
  <si>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</si>
  <si>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</si>
  <si>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</si>
  <si>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</si>
  <si>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</si>
  <si>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</si>
  <si>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</si>
  <si>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</si>
  <si>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</si>
  <si>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</si>
  <si>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</si>
  <si>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</si>
  <si>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</si>
  <si>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</si>
  <si>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</si>
  <si>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</si>
  <si>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</si>
  <si>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</si>
  <si>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</si>
  <si>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</si>
  <si>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</si>
  <si>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</si>
  <si>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</si>
  <si>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</si>
  <si>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</si>
  <si>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</si>
  <si>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</si>
  <si>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</si>
  <si>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</si>
  <si>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</si>
  <si>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</si>
  <si>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</si>
  <si>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</si>
  <si>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</si>
  <si>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</si>
  <si>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</si>
  <si>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</si>
  <si>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</si>
  <si>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</si>
  <si>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</si>
  <si>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</si>
  <si>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</si>
  <si>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</si>
  <si>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</si>
  <si>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</si>
  <si>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</si>
  <si>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</si>
  <si>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</si>
  <si>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</si>
  <si>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</si>
  <si>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</si>
  <si>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</si>
  <si>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</si>
  <si>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</si>
  <si>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</si>
  <si>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</si>
  <si>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</si>
  <si>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</si>
  <si>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</si>
  <si>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</si>
  <si>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</si>
  <si>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</si>
  <si>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</si>
  <si>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</si>
  <si>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</si>
  <si>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</si>
  <si>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</si>
  <si>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</si>
  <si>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</si>
  <si>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</si>
  <si>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</si>
  <si>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</si>
  <si>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</si>
  <si>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</si>
  <si>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</si>
  <si>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</si>
  <si>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</si>
  <si>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</si>
  <si>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</si>
  <si>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</si>
  <si>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</si>
  <si>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</si>
  <si>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</si>
  <si>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</si>
  <si>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</si>
  <si>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</si>
  <si>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</si>
  <si>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</si>
  <si>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</si>
  <si>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</si>
  <si>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</si>
  <si>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</si>
  <si>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</si>
  <si>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</si>
  <si>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</si>
  <si>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</si>
  <si>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</si>
  <si>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</si>
  <si>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</si>
  <si>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</si>
  <si>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</si>
  <si>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</si>
  <si>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</si>
  <si>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</si>
  <si>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</si>
  <si>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</si>
  <si>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</si>
  <si>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</si>
  <si>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</si>
  <si>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</si>
  <si>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</si>
  <si>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</si>
  <si>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</si>
  <si>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</si>
  <si>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</si>
  <si>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</si>
  <si>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</si>
  <si>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</si>
  <si>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</si>
  <si>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</si>
  <si>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</si>
  <si>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</si>
  <si>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</si>
  <si>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</si>
  <si>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</si>
  <si>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</si>
  <si>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</si>
  <si>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</si>
  <si>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</si>
  <si>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</si>
  <si>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</si>
  <si>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</si>
  <si>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</si>
  <si>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</si>
  <si>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</si>
  <si>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</si>
  <si>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</si>
  <si>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</si>
  <si>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</si>
  <si>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</si>
  <si>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</si>
  <si>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</si>
  <si>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</si>
  <si>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</si>
  <si>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</si>
  <si>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</si>
  <si>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</si>
  <si>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</si>
  <si>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</si>
  <si>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</si>
  <si>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</si>
  <si>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</si>
  <si>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</si>
  <si>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</si>
  <si>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</si>
  <si>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</si>
  <si>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</si>
  <si>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</si>
  <si>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</si>
  <si>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</si>
  <si>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</si>
  <si>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</si>
  <si>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</si>
  <si>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</si>
  <si>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</si>
  <si>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</si>
  <si>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</si>
  <si>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</si>
  <si>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</si>
  <si>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</si>
  <si>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</si>
  <si>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</si>
  <si>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</si>
  <si>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</si>
  <si>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</si>
  <si>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</si>
  <si>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</si>
  <si>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</si>
  <si>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</si>
  <si>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</si>
  <si>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</si>
  <si>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</si>
  <si>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</si>
  <si>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</si>
  <si>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</si>
  <si>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</si>
  <si>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</si>
  <si>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</si>
  <si>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</si>
  <si>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</si>
  <si>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</si>
  <si>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</si>
  <si>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</si>
  <si>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</si>
  <si>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</si>
  <si>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</si>
  <si>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</si>
  <si>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</si>
  <si>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</si>
  <si>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</si>
  <si>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</si>
  <si>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</si>
  <si>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</si>
  <si>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</si>
  <si>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</si>
  <si>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</si>
  <si>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</si>
  <si>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</si>
  <si>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</si>
  <si>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</si>
  <si>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</si>
  <si>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</si>
  <si>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</si>
  <si>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</si>
  <si>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</si>
  <si>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</si>
  <si>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</si>
  <si>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</si>
  <si>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</si>
  <si>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</si>
  <si>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</si>
  <si>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</si>
  <si>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</si>
  <si>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</si>
  <si>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</si>
  <si>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</si>
  <si>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</si>
  <si>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</si>
  <si>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</si>
  <si>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</si>
  <si>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</si>
  <si>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</si>
  <si>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</si>
  <si>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</si>
  <si>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</si>
  <si>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</si>
  <si>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</si>
  <si>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</si>
  <si>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</si>
  <si>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</si>
  <si>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</si>
  <si>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</si>
  <si>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</si>
  <si>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</si>
  <si>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</si>
  <si>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</si>
  <si>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</si>
  <si>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</si>
  <si>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</si>
  <si>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</si>
  <si>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</si>
  <si>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</si>
  <si>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</si>
  <si>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</si>
  <si>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</si>
  <si>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</si>
  <si>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</si>
  <si>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</si>
  <si>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</si>
  <si>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</si>
  <si>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</si>
  <si>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</si>
  <si>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</si>
  <si>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</si>
  <si>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</si>
  <si>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</si>
  <si>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</si>
  <si>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</si>
  <si>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</si>
  <si>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</si>
  <si>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</si>
  <si>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</si>
  <si>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</si>
  <si>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</si>
  <si>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</si>
  <si>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</si>
  <si>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</si>
  <si>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</si>
  <si>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</si>
  <si>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</si>
  <si>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</si>
  <si>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</si>
  <si>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</si>
  <si>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</si>
  <si>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</si>
  <si>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</si>
  <si>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</si>
  <si>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</si>
  <si>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</si>
  <si>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</si>
  <si>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</si>
  <si>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</si>
  <si>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</si>
  <si>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</si>
  <si>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</si>
  <si>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</si>
  <si>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</si>
  <si>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</si>
  <si>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</si>
  <si>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</si>
  <si>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</si>
  <si>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</si>
  <si>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</si>
  <si>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</si>
  <si>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</si>
  <si>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</si>
  <si>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</si>
  <si>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</si>
  <si>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</si>
  <si>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</si>
  <si>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</si>
  <si>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</si>
  <si>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</si>
  <si>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</si>
  <si>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</si>
  <si>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</si>
  <si>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</si>
  <si>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</si>
  <si>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</si>
  <si>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</si>
  <si>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</si>
  <si>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</si>
  <si>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</si>
  <si>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</si>
  <si>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</si>
  <si>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</si>
  <si>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</si>
  <si>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</si>
  <si>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</si>
  <si>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</si>
  <si>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</si>
  <si>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</si>
  <si>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</si>
  <si>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</si>
  <si>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</si>
  <si>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</si>
  <si>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</si>
  <si>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</si>
  <si>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</si>
  <si>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</si>
  <si>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</si>
  <si>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</si>
  <si>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</si>
  <si>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</si>
  <si>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</si>
  <si>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</si>
  <si>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</si>
  <si>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</si>
  <si>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</si>
  <si>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</si>
  <si>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</si>
  <si>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</si>
  <si>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</si>
  <si>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</si>
  <si>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</si>
  <si>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</si>
  <si>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</si>
  <si>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</si>
  <si>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</si>
  <si>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</si>
  <si>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</si>
  <si>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</si>
  <si>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</si>
  <si>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</si>
  <si>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</si>
  <si>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</si>
  <si>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</si>
  <si>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</si>
  <si>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</si>
  <si>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</si>
  <si>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</si>
  <si>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</si>
  <si>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</si>
  <si>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</si>
  <si>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</si>
  <si>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</si>
  <si>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</si>
  <si>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</si>
  <si>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</si>
  <si>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</si>
  <si>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</si>
  <si>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</si>
  <si>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</si>
  <si>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</si>
  <si>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</si>
  <si>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</si>
  <si>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</si>
  <si>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</si>
  <si>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</si>
  <si>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</si>
  <si>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</si>
  <si>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</si>
  <si>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</si>
  <si>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</si>
  <si>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</si>
  <si>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</si>
  <si>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</si>
  <si>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</si>
  <si>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</si>
  <si>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</si>
  <si>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</si>
  <si>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</si>
  <si>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</si>
  <si>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</si>
  <si>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</si>
  <si>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</si>
  <si>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</si>
  <si>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</si>
  <si>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</si>
  <si>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</si>
  <si>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</si>
  <si>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</si>
  <si>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</si>
  <si>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</si>
  <si>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</si>
  <si>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</si>
  <si>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</si>
  <si>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</si>
  <si>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</si>
  <si>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</si>
  <si>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</si>
  <si>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</si>
  <si>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</si>
  <si>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</si>
  <si>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</si>
  <si>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</si>
  <si>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</si>
  <si>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</si>
  <si>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</si>
  <si>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</si>
  <si>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</si>
  <si>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</si>
  <si>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</si>
  <si>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</si>
  <si>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</si>
  <si>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</si>
  <si>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</si>
  <si>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</si>
  <si>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</si>
  <si>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</si>
  <si>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</si>
  <si>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</si>
  <si>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</si>
  <si>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</si>
  <si>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</si>
  <si>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</si>
  <si>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</si>
  <si>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</si>
  <si>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</si>
  <si>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</si>
  <si>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</si>
  <si>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</si>
  <si>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</si>
  <si>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</si>
  <si>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</si>
  <si>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</si>
  <si>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</si>
  <si>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</si>
  <si>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</si>
  <si>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</si>
  <si>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</si>
  <si>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</si>
  <si>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</si>
  <si>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</si>
  <si>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</si>
  <si>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</si>
  <si>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</si>
  <si>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</si>
  <si>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</si>
  <si>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</si>
  <si>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</si>
  <si>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</si>
  <si>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</si>
  <si>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</si>
  <si>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</si>
  <si>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</si>
  <si>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</si>
  <si>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</si>
  <si>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</si>
  <si>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</si>
  <si>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</si>
  <si>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</si>
  <si>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</si>
  <si>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</si>
  <si>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</si>
  <si>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</si>
  <si>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</si>
  <si>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</si>
  <si>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</si>
  <si>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</si>
  <si>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</si>
  <si>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</si>
  <si>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</si>
  <si>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</si>
  <si>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</si>
  <si>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</si>
  <si>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</si>
  <si>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</si>
  <si>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</si>
  <si>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</si>
  <si>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</si>
  <si>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</si>
  <si>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</si>
  <si>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</si>
  <si>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</si>
  <si>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</si>
  <si>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</si>
  <si>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</si>
  <si>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</si>
  <si>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</si>
  <si>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</si>
  <si>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</si>
  <si>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</si>
  <si>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</si>
  <si>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</si>
  <si>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</si>
  <si>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</si>
  <si>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</si>
  <si>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</si>
  <si>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</si>
  <si>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</si>
  <si>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</si>
  <si>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</si>
  <si>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</si>
  <si>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</si>
  <si>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</si>
  <si>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</si>
  <si>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</si>
  <si>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</si>
  <si>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</si>
  <si>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</si>
  <si>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</si>
  <si>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</si>
  <si>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</si>
  <si>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</si>
  <si>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</si>
  <si>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</si>
  <si>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</si>
  <si>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</si>
  <si>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</si>
  <si>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</si>
  <si>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</si>
  <si>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</si>
  <si>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</si>
  <si>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</si>
  <si>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</si>
  <si>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</si>
  <si>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</si>
  <si>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</si>
  <si>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</si>
  <si>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</si>
  <si>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</si>
  <si>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</si>
  <si>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</si>
  <si>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</si>
  <si>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</si>
  <si>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</si>
  <si>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</si>
  <si>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</si>
  <si>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</si>
  <si>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</si>
  <si>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</si>
  <si>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</si>
  <si>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</si>
  <si>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</si>
  <si>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</si>
  <si>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</si>
  <si>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</si>
  <si>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</si>
  <si>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</si>
  <si>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</si>
  <si>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</si>
  <si>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</si>
  <si>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</si>
  <si>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</si>
  <si>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</si>
  <si>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</si>
  <si>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</si>
  <si>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</si>
  <si>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</si>
  <si>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</si>
  <si>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</si>
  <si>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</si>
  <si>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</si>
  <si>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</si>
  <si>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</si>
  <si>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</si>
  <si>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</si>
  <si>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</si>
  <si>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</si>
  <si>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</si>
  <si>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</si>
  <si>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</si>
  <si>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</si>
  <si>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</si>
  <si>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</si>
  <si>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</si>
  <si>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</si>
  <si>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</si>
  <si>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</si>
  <si>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</si>
  <si>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</si>
  <si>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</si>
  <si>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</si>
  <si>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</si>
  <si>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</si>
  <si>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</si>
  <si>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</si>
  <si>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</si>
  <si>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</si>
  <si>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</si>
  <si>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</si>
  <si>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</si>
  <si>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</si>
  <si>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</si>
  <si>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</si>
  <si>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</si>
  <si>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</si>
  <si>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</si>
  <si>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</si>
  <si>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</si>
  <si>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</si>
  <si>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</si>
  <si>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</si>
  <si>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</si>
  <si>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</si>
  <si>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</si>
  <si>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</si>
  <si>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</si>
  <si>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</si>
  <si>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</si>
  <si>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</si>
  <si>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</si>
  <si>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</si>
  <si>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</si>
  <si>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</si>
  <si>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</si>
  <si>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</si>
  <si>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</si>
  <si>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</si>
  <si>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</si>
  <si>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</si>
  <si>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</si>
  <si>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</si>
  <si>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</si>
  <si>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</si>
  <si>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</si>
  <si>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</si>
  <si>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</si>
  <si>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</si>
  <si>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</si>
  <si>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</si>
  <si>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</si>
  <si>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</si>
  <si>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</si>
  <si>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</si>
  <si>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</si>
  <si>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</si>
  <si>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</si>
  <si>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</si>
  <si>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</si>
  <si>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</si>
  <si>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</si>
  <si>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</si>
  <si>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</si>
  <si>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</si>
  <si>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</si>
  <si>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</si>
  <si>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</si>
  <si>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</si>
  <si>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</si>
  <si>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</si>
  <si>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</si>
  <si>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</si>
  <si>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</si>
  <si>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</si>
  <si>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</si>
  <si>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</si>
  <si>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</si>
  <si>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</si>
  <si>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</si>
  <si>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</si>
  <si>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</si>
  <si>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</si>
  <si>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</si>
  <si>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</si>
  <si>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</si>
  <si>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</si>
  <si>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</si>
  <si>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</si>
  <si>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</si>
  <si>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</si>
  <si>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</si>
  <si>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</si>
  <si>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</si>
  <si>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</si>
  <si>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</si>
  <si>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</si>
  <si>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</si>
  <si>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</si>
  <si>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</si>
  <si>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</si>
  <si>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</si>
  <si>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</si>
  <si>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</si>
  <si>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</si>
  <si>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</si>
  <si>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</si>
  <si>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</si>
  <si>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</si>
  <si>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</si>
  <si>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</si>
  <si>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</si>
  <si>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</si>
  <si>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</si>
  <si>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</si>
  <si>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</si>
  <si>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</si>
  <si>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</si>
  <si>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</si>
  <si>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</si>
  <si>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</si>
  <si>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</si>
  <si>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</si>
  <si>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</si>
  <si>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</si>
  <si>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</si>
  <si>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</si>
  <si>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</si>
  <si>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</si>
  <si>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</si>
  <si>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</si>
  <si>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</si>
  <si>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</si>
  <si>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</si>
  <si>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</si>
  <si>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</si>
  <si>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</si>
  <si>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</si>
  <si>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</si>
  <si>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</si>
  <si>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</si>
  <si>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</si>
  <si>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</si>
  <si>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</si>
  <si>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</si>
  <si>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</si>
  <si>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</si>
  <si>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</si>
  <si>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</si>
  <si>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</si>
  <si>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</si>
  <si>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</si>
  <si>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</si>
  <si>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</si>
  <si>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</si>
  <si>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</si>
  <si>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</si>
  <si>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</si>
  <si>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</si>
  <si>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</si>
  <si>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</si>
  <si>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</si>
  <si>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</si>
  <si>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</si>
  <si>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</si>
  <si>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</si>
  <si>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</si>
  <si>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</si>
  <si>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</si>
  <si>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</si>
  <si>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</si>
  <si>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</si>
  <si>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</si>
  <si>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</si>
  <si>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</si>
  <si>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</si>
  <si>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</si>
  <si>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</si>
  <si>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</si>
  <si>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</si>
  <si>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</si>
  <si>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</si>
  <si>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</si>
  <si>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</si>
  <si>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</si>
  <si>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</si>
  <si>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</si>
  <si>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</si>
  <si>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</si>
  <si>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</si>
  <si>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</si>
  <si>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</si>
  <si>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</si>
  <si>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</si>
  <si>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</si>
  <si>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</si>
  <si>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</si>
  <si>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</si>
  <si>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</si>
  <si>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</si>
  <si>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</si>
  <si>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</si>
  <si>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</si>
  <si>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</si>
  <si>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</si>
  <si>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</si>
  <si>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</si>
  <si>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</si>
  <si>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</si>
  <si>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</si>
  <si>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</si>
  <si>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</si>
  <si>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</si>
  <si>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</si>
  <si>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</si>
  <si>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</si>
  <si>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</si>
  <si>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</si>
  <si>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</si>
  <si>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</si>
  <si>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</si>
  <si>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</si>
  <si>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</si>
  <si>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</si>
  <si>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</si>
  <si>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</si>
  <si>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</si>
  <si>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</si>
  <si>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</si>
  <si>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</si>
  <si>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</si>
  <si>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</si>
  <si>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</si>
  <si>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</si>
  <si>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</si>
  <si>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</si>
  <si>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</si>
  <si>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</si>
  <si>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</si>
  <si>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</si>
  <si>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</si>
  <si>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</si>
  <si>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</si>
  <si>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</si>
  <si>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</si>
  <si>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</si>
  <si>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</si>
  <si>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</si>
  <si>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</si>
  <si>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</si>
  <si>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</si>
  <si>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</si>
  <si>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</si>
  <si>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</si>
  <si>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</si>
  <si>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</si>
  <si>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</si>
  <si>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</si>
  <si>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</si>
  <si>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</si>
  <si>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</si>
  <si>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</si>
  <si>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</si>
  <si>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</si>
  <si>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</si>
  <si>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</si>
  <si>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</si>
  <si>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</si>
  <si>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</si>
  <si>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</si>
  <si>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</si>
  <si>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</si>
  <si>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</si>
  <si>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</si>
  <si>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</si>
  <si>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</si>
  <si>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</si>
  <si>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</si>
  <si>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</si>
  <si>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</si>
  <si>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</si>
  <si>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</si>
  <si>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</si>
  <si>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</si>
  <si>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</si>
  <si>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</si>
  <si>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</si>
  <si>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</si>
  <si>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</si>
  <si>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</si>
  <si>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</si>
  <si>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</si>
  <si>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</si>
  <si>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</si>
  <si>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</si>
  <si>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</si>
  <si>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</si>
  <si>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</si>
  <si>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</si>
  <si>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</si>
  <si>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</si>
  <si>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</si>
  <si>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</si>
  <si>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</si>
  <si>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</si>
  <si>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</si>
  <si>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</si>
  <si>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</si>
  <si>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</si>
  <si>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</si>
  <si>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</si>
  <si>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</si>
  <si>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</si>
  <si>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</si>
  <si>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</si>
  <si>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</si>
  <si>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</si>
  <si>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</si>
  <si>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</si>
  <si>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</si>
  <si>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</si>
  <si>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</si>
  <si>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</si>
  <si>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</si>
  <si>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</si>
  <si>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</si>
  <si>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</si>
  <si>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</si>
  <si>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</si>
  <si>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</si>
  <si>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</si>
  <si>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</si>
  <si>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</si>
  <si>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</si>
  <si>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</si>
  <si>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</si>
  <si>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</si>
  <si>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</si>
  <si>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</si>
  <si>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</si>
  <si>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</si>
  <si>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</si>
  <si>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</si>
  <si>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</si>
  <si>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</si>
  <si>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</si>
  <si>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</si>
  <si>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</si>
  <si>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</si>
  <si>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</si>
  <si>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</si>
  <si>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</si>
  <si>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</si>
  <si>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</si>
  <si>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</si>
  <si>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</si>
  <si>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</si>
  <si>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</si>
  <si>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</si>
  <si>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</si>
  <si>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</si>
  <si>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</si>
  <si>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</si>
  <si>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</si>
  <si>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</si>
  <si>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</si>
  <si>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</si>
  <si>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</si>
  <si>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</si>
  <si>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</si>
  <si>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</si>
  <si>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</si>
  <si>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</si>
  <si>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</si>
  <si>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</si>
  <si>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</si>
  <si>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</si>
  <si>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</si>
  <si>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</si>
  <si>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</si>
  <si>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</si>
  <si>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</si>
  <si>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</si>
  <si>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</si>
  <si>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</si>
  <si>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</si>
  <si>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</si>
  <si>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</si>
  <si>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</si>
  <si>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</si>
  <si>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</si>
  <si>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</si>
  <si>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</si>
  <si>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</si>
  <si>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</si>
  <si>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</si>
  <si>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</si>
  <si>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</si>
  <si>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</si>
  <si>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</si>
  <si>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</si>
  <si>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</si>
  <si>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</si>
  <si>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</si>
  <si>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</si>
  <si>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</si>
  <si>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</si>
  <si>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</si>
  <si>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</si>
  <si>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</si>
  <si>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</si>
  <si>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</si>
  <si>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</si>
  <si>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</si>
  <si>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</si>
  <si>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</si>
  <si>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</si>
  <si>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</si>
  <si>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</si>
  <si>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</si>
  <si>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</si>
  <si>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</si>
  <si>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</si>
  <si>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</si>
  <si>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</si>
  <si>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</si>
  <si>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</si>
  <si>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</si>
  <si>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</si>
  <si>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</si>
  <si>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</si>
  <si>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</si>
  <si>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</si>
  <si>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</si>
  <si>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</si>
  <si>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</si>
  <si>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</si>
  <si>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</si>
  <si>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</si>
  <si>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</si>
  <si>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</si>
  <si>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</si>
  <si>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</si>
  <si>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</si>
  <si>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</si>
  <si>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</si>
  <si>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</si>
  <si>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</si>
  <si>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</si>
  <si>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</si>
  <si>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</si>
  <si>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</si>
  <si>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</si>
  <si>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</si>
  <si>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</si>
  <si>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</si>
  <si>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</si>
  <si>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</si>
  <si>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</si>
  <si>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</si>
  <si>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</si>
  <si>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</si>
  <si>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</si>
  <si>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</si>
  <si>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</si>
  <si>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</si>
  <si>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</si>
  <si>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</si>
  <si>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</si>
  <si>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</si>
  <si>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</si>
  <si>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</si>
  <si>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</si>
  <si>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</si>
  <si>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</si>
  <si>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</si>
  <si>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</si>
  <si>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</si>
  <si>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</si>
  <si>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</si>
  <si>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</si>
  <si>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</si>
  <si>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</si>
  <si>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</si>
  <si>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</si>
  <si>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</si>
  <si>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</si>
  <si>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</si>
  <si>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</si>
  <si>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</si>
  <si>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</si>
  <si>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</si>
  <si>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</si>
  <si>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</si>
  <si>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</si>
  <si>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</si>
  <si>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</si>
  <si>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</si>
  <si>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</si>
  <si>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</si>
  <si>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</si>
  <si>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</si>
  <si>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</si>
  <si>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</si>
  <si>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</si>
  <si>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</si>
  <si>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</si>
  <si>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</si>
  <si>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</si>
  <si>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</si>
  <si>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</si>
  <si>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</si>
  <si>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</si>
  <si>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</si>
  <si>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</si>
  <si>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</si>
  <si>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</si>
  <si>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</si>
  <si>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</si>
  <si>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</si>
  <si>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</si>
  <si>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</si>
  <si>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</si>
  <si>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</si>
  <si>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</si>
  <si>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</si>
  <si>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</si>
  <si>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</si>
  <si>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</si>
  <si>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</si>
  <si>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</si>
  <si>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</si>
  <si>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</si>
  <si>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</si>
  <si>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</si>
  <si>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</si>
  <si>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</si>
  <si>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</si>
  <si>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</si>
  <si>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</si>
  <si>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</si>
  <si>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</si>
  <si>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</si>
  <si>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</si>
  <si>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</si>
  <si>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</si>
  <si>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</si>
  <si>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</si>
  <si>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</si>
  <si>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</si>
  <si>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</si>
  <si>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</si>
  <si>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</si>
  <si>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</si>
  <si>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</si>
  <si>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</si>
  <si>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</si>
  <si>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</si>
  <si>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</si>
  <si>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</si>
  <si>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</si>
  <si>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</si>
  <si>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</si>
  <si>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</si>
  <si>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</si>
  <si>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</si>
  <si>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</si>
  <si>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</si>
  <si>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</si>
  <si>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</si>
  <si>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</si>
  <si>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</si>
  <si>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</si>
  <si>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</si>
  <si>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</si>
  <si>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</si>
  <si>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</si>
  <si>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</si>
  <si>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</si>
  <si>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</si>
  <si>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</si>
  <si>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</si>
  <si>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</si>
  <si>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</si>
  <si>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</si>
  <si>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</si>
  <si>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</si>
  <si>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</si>
  <si>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</si>
  <si>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</si>
  <si>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</si>
  <si>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</si>
  <si>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</si>
  <si>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</si>
  <si>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</si>
  <si>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</si>
  <si>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</si>
  <si>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</si>
  <si>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</si>
  <si>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</si>
  <si>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</si>
  <si>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</si>
  <si>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</si>
  <si>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</si>
  <si>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</si>
  <si>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</si>
  <si>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</si>
  <si>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</si>
  <si>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</si>
  <si>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</si>
  <si>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</si>
  <si>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</si>
  <si>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</si>
  <si>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</si>
  <si>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</si>
  <si>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</si>
  <si>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</si>
  <si>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</si>
  <si>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</si>
  <si>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</si>
  <si>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</si>
  <si>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</si>
  <si>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</si>
  <si>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</si>
  <si>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</si>
  <si>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</si>
  <si>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</si>
  <si>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</si>
  <si>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</si>
  <si>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</si>
  <si>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</si>
  <si>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</si>
  <si>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</si>
  <si>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</si>
  <si>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</si>
  <si>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</si>
  <si>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</si>
  <si>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</si>
  <si>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</si>
  <si>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</si>
  <si>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</si>
  <si>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</si>
  <si>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</si>
  <si>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</si>
  <si>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</si>
  <si>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</si>
  <si>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</si>
  <si>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</si>
  <si>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</si>
  <si>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</si>
  <si>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</si>
  <si>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</si>
  <si>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</si>
  <si>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</si>
  <si>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</si>
  <si>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</si>
  <si>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</si>
  <si>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</si>
  <si>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</si>
  <si>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</si>
  <si>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</si>
  <si>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</si>
  <si>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</si>
  <si>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</si>
  <si>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</si>
  <si>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</si>
  <si>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</si>
  <si>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</si>
  <si>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</si>
  <si>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</si>
  <si>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</si>
  <si>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</si>
  <si>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</si>
  <si>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</si>
  <si>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</si>
  <si>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</si>
  <si>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</si>
  <si>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</si>
  <si>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</si>
  <si>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</si>
  <si>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</si>
  <si>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</si>
  <si>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</si>
  <si>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</si>
  <si>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</si>
  <si>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</si>
  <si>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</si>
  <si>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</si>
  <si>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</si>
  <si>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</si>
  <si>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</si>
  <si>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</si>
  <si>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</si>
  <si>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</si>
  <si>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</si>
  <si>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</si>
  <si>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</si>
  <si>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</si>
  <si>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</si>
  <si>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</si>
  <si>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</si>
  <si>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</si>
  <si>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</si>
  <si>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</si>
  <si>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</si>
  <si>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</si>
  <si>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</si>
  <si>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</si>
  <si>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</si>
  <si>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</si>
  <si>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</si>
  <si>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</si>
  <si>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</si>
  <si>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</si>
  <si>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</si>
  <si>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</si>
  <si>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</si>
  <si>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</si>
  <si>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</si>
  <si>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</si>
  <si>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</si>
  <si>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</si>
  <si>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</si>
  <si>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</si>
  <si>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</si>
  <si>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</si>
  <si>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</si>
  <si>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</si>
  <si>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</si>
  <si>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</si>
  <si>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</si>
  <si>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</si>
  <si>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</si>
  <si>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</si>
  <si>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</si>
  <si>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</si>
  <si>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</si>
  <si>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</si>
  <si>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</si>
  <si>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</si>
  <si>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</si>
  <si>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</si>
  <si>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</si>
  <si>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</si>
  <si>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</si>
  <si>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</si>
  <si>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</si>
  <si>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</si>
  <si>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</si>
  <si>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</si>
  <si>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</si>
  <si>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</si>
  <si>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</si>
  <si>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</si>
  <si>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</si>
  <si>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</si>
  <si>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</si>
  <si>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</si>
  <si>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</si>
  <si>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</si>
  <si>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</si>
  <si>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</si>
  <si>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</si>
  <si>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</si>
  <si>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</si>
  <si>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</si>
  <si>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</si>
  <si>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</si>
  <si>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</si>
  <si>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</si>
  <si>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</si>
  <si>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</si>
  <si>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</si>
  <si>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</si>
  <si>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</si>
  <si>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</si>
  <si>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</si>
  <si>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</si>
  <si>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</si>
  <si>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</si>
  <si>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</si>
  <si>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</si>
  <si>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</si>
  <si>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</si>
  <si>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</si>
  <si>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</si>
  <si>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</si>
  <si>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</si>
  <si>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</si>
  <si>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</si>
  <si>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</si>
  <si>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</si>
  <si>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</si>
  <si>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</si>
  <si>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</si>
  <si>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</si>
  <si>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</si>
  <si>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</si>
  <si>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</si>
  <si>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</si>
  <si>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</si>
  <si>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</si>
  <si>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</si>
  <si>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</si>
  <si>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</si>
  <si>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</si>
  <si>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</si>
  <si>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</si>
  <si>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</si>
  <si>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</si>
  <si>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</si>
  <si>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</si>
  <si>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</si>
  <si>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</si>
  <si>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</si>
  <si>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</si>
  <si>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</si>
  <si>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</si>
  <si>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</si>
  <si>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</si>
  <si>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</si>
  <si>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</si>
  <si>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</si>
  <si>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</si>
  <si>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</si>
  <si>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</si>
  <si>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</si>
  <si>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</si>
  <si>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</si>
  <si>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</si>
  <si>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</si>
  <si>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</si>
  <si>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</si>
  <si>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</si>
  <si>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</si>
  <si>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</si>
  <si>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</si>
  <si>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</si>
  <si>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</si>
  <si>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</si>
  <si>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</si>
  <si>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</si>
  <si>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</si>
  <si>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</si>
  <si>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</si>
  <si>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</si>
  <si>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</si>
  <si>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</si>
  <si>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</si>
  <si>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</si>
  <si>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</si>
  <si>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</si>
  <si>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</si>
  <si>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</si>
  <si>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</si>
  <si>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</si>
  <si>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</si>
  <si>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</si>
  <si>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</si>
  <si>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</si>
  <si>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</si>
  <si>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</si>
  <si>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</si>
  <si>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</si>
  <si>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</si>
  <si>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</si>
  <si>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</si>
  <si>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</si>
  <si>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</si>
  <si>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</si>
  <si>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</si>
  <si>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</si>
  <si>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</si>
  <si>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</si>
  <si>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</si>
  <si>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</si>
  <si>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</si>
  <si>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</si>
  <si>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</si>
  <si>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</si>
  <si>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</si>
  <si>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</si>
  <si>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</si>
  <si>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</si>
  <si>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</si>
  <si>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</si>
  <si>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</si>
  <si>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</si>
  <si>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</si>
  <si>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</si>
  <si>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</si>
  <si>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</si>
  <si>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</si>
  <si>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</si>
  <si>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</si>
  <si>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</si>
  <si>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</si>
  <si>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</si>
  <si>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</si>
  <si>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</si>
  <si>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</si>
  <si>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</si>
  <si>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</si>
  <si>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</si>
  <si>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</si>
  <si>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</si>
  <si>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</si>
  <si>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</si>
  <si>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</si>
  <si>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</si>
  <si>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</si>
  <si>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</si>
  <si>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</si>
  <si>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</si>
  <si>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</si>
  <si>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</si>
  <si>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</si>
  <si>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</si>
  <si>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</si>
  <si>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</si>
  <si>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</si>
  <si>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</si>
  <si>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</si>
  <si>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</si>
  <si>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</si>
  <si>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</si>
  <si>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</si>
  <si>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</si>
  <si>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</si>
  <si>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</si>
  <si>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</si>
  <si>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</si>
  <si>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</si>
  <si>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</si>
  <si>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</si>
  <si>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</si>
  <si>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</si>
  <si>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</si>
  <si>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</si>
  <si>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</si>
  <si>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</si>
  <si>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</si>
  <si>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</si>
  <si>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</si>
  <si>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</si>
  <si>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</si>
  <si>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</si>
  <si>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</si>
  <si>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</si>
  <si>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</si>
  <si>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</si>
  <si>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</si>
  <si>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</si>
  <si>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</si>
  <si>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</si>
  <si>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</si>
  <si>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</si>
  <si>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</si>
  <si>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</si>
  <si>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</si>
  <si>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</si>
  <si>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</si>
  <si>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</si>
  <si>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</si>
  <si>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</si>
  <si>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</si>
  <si>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</si>
  <si>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</si>
  <si>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</si>
  <si>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</si>
  <si>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</si>
  <si>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</si>
  <si>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</si>
  <si>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</si>
  <si>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</si>
  <si>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</si>
  <si>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</si>
  <si>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</si>
  <si>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</si>
  <si>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</si>
  <si>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</si>
  <si>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</si>
  <si>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</si>
  <si>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</si>
  <si>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</si>
  <si>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</si>
  <si>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</si>
  <si>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</si>
  <si>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</si>
  <si>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</si>
  <si>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</si>
  <si>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</si>
  <si>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</si>
  <si>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</si>
  <si>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</si>
  <si>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</si>
  <si>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</si>
  <si>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</si>
  <si>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</si>
  <si>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</si>
  <si>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</si>
  <si>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</si>
  <si>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</si>
  <si>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</si>
  <si>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</si>
  <si>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</si>
  <si>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</si>
  <si>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</si>
  <si>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</si>
  <si>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</si>
  <si>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</si>
  <si>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</si>
  <si>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</si>
  <si>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</si>
  <si>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</si>
  <si>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</si>
  <si>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</si>
  <si>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</si>
  <si>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</si>
  <si>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</si>
  <si>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</si>
  <si>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</si>
  <si>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</si>
  <si>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</si>
  <si>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</si>
  <si>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</si>
  <si>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</si>
  <si>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</si>
  <si>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</si>
  <si>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</si>
  <si>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</si>
  <si>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</si>
  <si>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</si>
  <si>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</si>
  <si>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</si>
  <si>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</si>
  <si>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</si>
  <si>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</si>
  <si>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</si>
  <si>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</si>
  <si>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</si>
  <si>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</si>
  <si>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</si>
  <si>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</si>
  <si>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</si>
  <si>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</si>
  <si>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</si>
  <si>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</si>
  <si>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</si>
  <si>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</si>
  <si>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</si>
  <si>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</si>
  <si>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</si>
  <si>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</si>
  <si>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</si>
  <si>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</si>
  <si>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</si>
  <si>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</si>
  <si>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</si>
  <si>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</si>
  <si>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</si>
  <si>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</si>
  <si>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</si>
  <si>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</si>
  <si>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</si>
  <si>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</si>
  <si>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</si>
  <si>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</si>
  <si>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</si>
  <si>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</si>
  <si>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</si>
  <si>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</si>
  <si>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</si>
  <si>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</si>
  <si>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</si>
  <si>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</si>
  <si>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</si>
  <si>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</si>
  <si>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</si>
  <si>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</si>
  <si>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</si>
  <si>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</si>
  <si>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</si>
  <si>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</si>
  <si>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</si>
  <si>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</si>
  <si>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</si>
  <si>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</si>
  <si>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</si>
  <si>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</si>
  <si>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</si>
  <si>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</si>
  <si>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</si>
  <si>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</si>
  <si>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</si>
  <si>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</si>
  <si>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</si>
  <si>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</si>
  <si>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</si>
  <si>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</si>
  <si>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</si>
  <si>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</si>
  <si>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</si>
  <si>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</si>
  <si>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</si>
  <si>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</si>
  <si>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</si>
  <si>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</si>
  <si>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</si>
  <si>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</si>
  <si>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</si>
  <si>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</si>
  <si>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</si>
  <si>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</si>
  <si>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</si>
  <si>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</si>
  <si>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</si>
  <si>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</si>
  <si>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</si>
  <si>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</si>
  <si>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</si>
  <si>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</si>
  <si>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</si>
  <si>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</si>
  <si>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</si>
  <si>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</si>
  <si>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</si>
  <si>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</si>
  <si>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</si>
  <si>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</si>
  <si>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</si>
  <si>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</si>
  <si>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</si>
  <si>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</si>
  <si>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</si>
  <si>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</si>
  <si>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</si>
  <si>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</si>
  <si>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</si>
  <si>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</si>
  <si>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</si>
  <si>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</si>
  <si>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</si>
  <si>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</si>
  <si>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</si>
  <si>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</si>
  <si>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</si>
  <si>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</si>
  <si>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</si>
  <si>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</si>
  <si>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</si>
  <si>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</si>
  <si>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</si>
  <si>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</si>
  <si>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</si>
  <si>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</si>
  <si>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</si>
  <si>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</si>
  <si>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</si>
  <si>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</si>
  <si>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</si>
  <si>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</si>
  <si>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</si>
  <si>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</si>
  <si>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</si>
  <si>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</si>
  <si>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</si>
  <si>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</si>
  <si>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</si>
  <si>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</si>
  <si>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</si>
  <si>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</si>
  <si>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</si>
  <si>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</si>
  <si>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</si>
  <si>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</si>
  <si>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</si>
  <si>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</si>
  <si>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</si>
  <si>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</si>
  <si>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</si>
  <si>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</si>
  <si>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</si>
  <si>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</si>
  <si>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</si>
  <si>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</si>
  <si>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</si>
  <si>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</si>
  <si>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</si>
  <si>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</si>
  <si>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</si>
  <si>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</si>
  <si>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</si>
  <si>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</si>
  <si>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</si>
  <si>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</si>
  <si>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</si>
  <si>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</si>
  <si>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</si>
  <si>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</si>
  <si>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</si>
  <si>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</si>
  <si>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</si>
  <si>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</si>
  <si>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</si>
  <si>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</si>
  <si>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</si>
  <si>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</si>
  <si>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</si>
  <si>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</si>
  <si>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</si>
  <si>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</si>
  <si>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</si>
  <si>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</si>
  <si>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</si>
  <si>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</si>
  <si>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</si>
  <si>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</si>
  <si>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</si>
  <si>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</si>
  <si>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</si>
  <si>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</si>
  <si>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</si>
  <si>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</si>
  <si>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</si>
  <si>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</si>
  <si>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</si>
  <si>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</si>
  <si>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</si>
  <si>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</si>
  <si>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</si>
  <si>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</si>
  <si>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</si>
  <si>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</si>
  <si>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</si>
  <si>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</si>
  <si>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</si>
  <si>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</si>
  <si>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</si>
  <si>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</si>
  <si>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</si>
  <si>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</si>
  <si>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</si>
  <si>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</si>
  <si>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</si>
  <si>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</si>
  <si>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</si>
  <si>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</si>
  <si>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</si>
  <si>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</si>
  <si>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</si>
  <si>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</si>
  <si>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</si>
  <si>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</si>
  <si>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</si>
  <si>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</si>
  <si>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</si>
  <si>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</si>
  <si>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</si>
  <si>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</si>
  <si>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</si>
  <si>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</si>
  <si>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</si>
  <si>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</si>
  <si>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</si>
  <si>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</si>
  <si>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</si>
  <si>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</si>
  <si>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</si>
  <si>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</si>
  <si>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</si>
  <si>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</si>
  <si>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</si>
  <si>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</si>
  <si>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</si>
  <si>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</si>
  <si>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</si>
  <si>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</si>
  <si>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</si>
  <si>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</si>
  <si>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</si>
  <si>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</si>
  <si>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</si>
  <si>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</si>
  <si>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</si>
  <si>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</si>
  <si>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</si>
  <si>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</si>
  <si>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</si>
  <si>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</si>
  <si>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</si>
  <si>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</si>
  <si>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</si>
  <si>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</si>
  <si>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</si>
  <si>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</si>
  <si>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</si>
  <si>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</si>
  <si>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</si>
  <si>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</si>
  <si>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</si>
  <si>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</si>
  <si>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</si>
  <si>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</si>
  <si>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</si>
  <si>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</si>
  <si>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</si>
  <si>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</si>
  <si>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</si>
  <si>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</si>
  <si>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</si>
  <si>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</si>
  <si>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</si>
  <si>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</si>
  <si>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</si>
  <si>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</si>
  <si>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</si>
  <si>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</si>
  <si>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</si>
  <si>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</si>
  <si>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</si>
  <si>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</si>
  <si>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</si>
  <si>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</si>
  <si>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</si>
  <si>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</si>
  <si>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</si>
  <si>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</si>
  <si>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</si>
  <si>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</si>
  <si>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</si>
  <si>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</si>
  <si>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</si>
  <si>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</si>
  <si>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</si>
  <si>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</si>
  <si>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</si>
  <si>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</si>
  <si>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</si>
  <si>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</si>
  <si>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</si>
  <si>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</si>
  <si>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</si>
  <si>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</si>
  <si>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</si>
  <si>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</si>
  <si>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</si>
  <si>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</si>
  <si>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</si>
  <si>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</si>
  <si>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</si>
  <si>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</si>
  <si>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</si>
  <si>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</si>
  <si>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</si>
  <si>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</si>
  <si>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</si>
  <si>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</si>
  <si>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</si>
  <si>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</si>
  <si>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</si>
  <si>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</si>
  <si>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</si>
  <si>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</si>
  <si>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</si>
  <si>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</si>
  <si>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</si>
  <si>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</si>
  <si>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</si>
  <si>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</si>
  <si>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</si>
  <si>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</si>
  <si>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</si>
  <si>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</si>
  <si>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</si>
  <si>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</si>
  <si>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</si>
  <si>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</si>
  <si>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</si>
  <si>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</si>
  <si>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</si>
  <si>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</si>
  <si>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</si>
  <si>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</si>
  <si>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</si>
  <si>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</si>
  <si>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</si>
  <si>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</si>
  <si>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</si>
  <si>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</si>
  <si>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</si>
  <si>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</si>
  <si>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</si>
  <si>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</si>
  <si>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</si>
  <si>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</si>
  <si>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</si>
  <si>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</si>
  <si>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</si>
  <si>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</si>
  <si>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</si>
  <si>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</si>
  <si>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</si>
  <si>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</si>
  <si>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</si>
  <si>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</si>
  <si>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</si>
  <si>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</si>
  <si>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</si>
  <si>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</si>
  <si>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</si>
  <si>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</si>
  <si>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</si>
  <si>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</si>
  <si>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</si>
  <si>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</si>
  <si>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</si>
  <si>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</si>
  <si>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</si>
  <si>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</si>
  <si>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</si>
  <si>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</si>
  <si>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</si>
  <si>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</si>
  <si>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</si>
  <si>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</si>
  <si>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</si>
  <si>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</si>
  <si>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</si>
  <si>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</si>
  <si>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</si>
  <si>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</si>
  <si>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</si>
  <si>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</si>
  <si>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</si>
  <si>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</si>
  <si>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</si>
  <si>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</si>
  <si>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</si>
  <si>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</si>
  <si>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</si>
  <si>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</si>
  <si>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</si>
  <si>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</si>
  <si>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</si>
  <si>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</si>
  <si>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</si>
  <si>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</si>
  <si>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</si>
  <si>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</si>
  <si>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</si>
  <si>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</si>
  <si>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</si>
  <si>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</si>
  <si>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</si>
  <si>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</si>
  <si>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</si>
  <si>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</si>
  <si>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</si>
  <si>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</si>
  <si>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</si>
  <si>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</si>
  <si>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</si>
  <si>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</si>
  <si>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</si>
  <si>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</si>
  <si>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</si>
  <si>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</si>
  <si>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</si>
  <si>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</si>
  <si>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</si>
  <si>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</si>
  <si>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</si>
  <si>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</si>
  <si>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</si>
  <si>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</si>
  <si>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</si>
  <si>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</si>
  <si>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</si>
  <si>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</si>
  <si>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</si>
  <si>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</si>
  <si>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</si>
  <si>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</si>
  <si>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</si>
  <si>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</si>
  <si>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</si>
  <si>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</si>
  <si>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</si>
  <si>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</si>
  <si>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</si>
  <si>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</si>
  <si>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</si>
  <si>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</si>
  <si>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</si>
  <si>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</si>
  <si>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</si>
  <si>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</si>
  <si>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</si>
  <si>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</si>
  <si>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</si>
  <si>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</si>
  <si>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</si>
  <si>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</si>
  <si>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</si>
  <si>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</si>
  <si>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</si>
  <si>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</si>
  <si>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</si>
  <si>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</si>
  <si>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</si>
  <si>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</si>
  <si>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</si>
  <si>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</si>
  <si>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</si>
  <si>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</si>
  <si>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</si>
  <si>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</si>
  <si>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</si>
  <si>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</si>
  <si>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</si>
  <si>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</si>
  <si>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</si>
  <si>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</si>
  <si>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</si>
  <si>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</si>
  <si>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</si>
  <si>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</si>
  <si>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</si>
  <si>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</si>
  <si>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</si>
  <si>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</si>
  <si>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</si>
  <si>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</si>
  <si>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</si>
  <si>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</si>
  <si>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</si>
  <si>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</si>
  <si>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</si>
  <si>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</si>
  <si>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</si>
  <si>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</si>
  <si>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</si>
  <si>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</si>
  <si>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</si>
  <si>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</si>
  <si>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</si>
  <si>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</si>
  <si>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</si>
  <si>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</si>
  <si>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</si>
  <si>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</si>
  <si>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</si>
  <si>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</si>
  <si>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</si>
  <si>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</si>
  <si>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</si>
  <si>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</si>
  <si>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</si>
  <si>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</si>
  <si>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</si>
  <si>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</si>
  <si>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</si>
  <si>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</si>
  <si>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</si>
  <si>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</si>
  <si>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</si>
  <si>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</si>
  <si>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</si>
  <si>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</si>
  <si>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</si>
  <si>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</si>
  <si>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</si>
  <si>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</si>
  <si>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</si>
  <si>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</si>
  <si>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</si>
  <si>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</si>
  <si>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</si>
  <si>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</si>
  <si>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</si>
  <si>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</si>
  <si>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</si>
  <si>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</si>
  <si>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</si>
  <si>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</si>
  <si>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</si>
  <si>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</si>
  <si>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</si>
  <si>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</si>
  <si>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</si>
  <si>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</si>
  <si>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</si>
  <si>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</si>
  <si>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</si>
  <si>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</si>
  <si>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</si>
  <si>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</si>
  <si>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</si>
  <si>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</si>
  <si>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</si>
  <si>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</si>
  <si>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</si>
  <si>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</si>
  <si>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</si>
  <si>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</si>
  <si>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</si>
  <si>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</si>
  <si>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</si>
  <si>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</si>
  <si>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</si>
  <si>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</si>
  <si>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</si>
  <si>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</si>
  <si>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</si>
  <si>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</si>
  <si>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</si>
  <si>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</si>
  <si>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</si>
  <si>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</si>
  <si>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</si>
  <si>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</si>
  <si>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</si>
  <si>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</si>
  <si>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</si>
  <si>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</si>
  <si>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</si>
  <si>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</si>
  <si>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</si>
  <si>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</si>
  <si>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</si>
  <si>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</si>
  <si>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</si>
  <si>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</si>
  <si>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</si>
  <si>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</si>
  <si>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</si>
  <si>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</si>
  <si>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</si>
  <si>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</si>
  <si>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</si>
  <si>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</si>
  <si>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</si>
  <si>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</si>
  <si>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</si>
  <si>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</si>
  <si>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</si>
  <si>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</si>
  <si>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</si>
  <si>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</si>
  <si>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</si>
  <si>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</si>
  <si>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</si>
  <si>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</si>
  <si>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</si>
  <si>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</si>
  <si>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</si>
  <si>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</si>
  <si>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</si>
  <si>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</si>
  <si>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</si>
  <si>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</si>
  <si>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</si>
  <si>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</si>
  <si>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</si>
  <si>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</si>
  <si>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</si>
  <si>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</si>
  <si>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</si>
  <si>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</si>
  <si>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</si>
  <si>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</si>
  <si>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</si>
  <si>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</si>
  <si>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</si>
  <si>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</si>
  <si>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</si>
  <si>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</si>
  <si>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</si>
  <si>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</si>
  <si>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</si>
  <si>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</si>
  <si>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</si>
  <si>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</si>
  <si>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</si>
  <si>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</si>
  <si>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</si>
  <si>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</si>
  <si>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</si>
  <si>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</si>
  <si>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</si>
  <si>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</si>
  <si>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</si>
  <si>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</si>
  <si>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</si>
  <si>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</si>
  <si>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</si>
  <si>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</si>
  <si>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</si>
  <si>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</si>
  <si>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</si>
  <si>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</si>
  <si>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</si>
  <si>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</si>
  <si>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</si>
  <si>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</si>
  <si>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</si>
  <si>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</si>
  <si>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</si>
  <si>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</si>
  <si>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</si>
  <si>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</si>
  <si>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</si>
  <si>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</si>
  <si>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</si>
  <si>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</si>
  <si>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</si>
  <si>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</si>
  <si>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</si>
  <si>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</si>
  <si>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</si>
  <si>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</si>
  <si>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</si>
  <si>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</si>
  <si>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</si>
  <si>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</si>
  <si>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</si>
  <si>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</si>
  <si>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</si>
  <si>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</si>
  <si>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</si>
  <si>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</si>
  <si>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</si>
  <si>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</si>
  <si>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</si>
  <si>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</si>
  <si>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</si>
  <si>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</si>
  <si>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</si>
  <si>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</si>
  <si>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</si>
  <si>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</si>
  <si>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</si>
  <si>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</si>
  <si>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</si>
  <si>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</si>
  <si>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</si>
  <si>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</si>
  <si>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</si>
  <si>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</si>
  <si>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</si>
  <si>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</si>
  <si>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</si>
  <si>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</si>
  <si>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</si>
  <si>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</si>
  <si>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</si>
  <si>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</si>
  <si>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</si>
  <si>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</si>
  <si>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</si>
  <si>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</si>
  <si>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</si>
  <si>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</si>
  <si>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</si>
  <si>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</si>
  <si>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</si>
  <si>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</si>
  <si>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</si>
  <si>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</si>
  <si>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</si>
  <si>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</si>
  <si>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</si>
  <si>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</si>
  <si>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</si>
  <si>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</si>
  <si>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</si>
  <si>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</si>
  <si>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</si>
  <si>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</si>
  <si>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</si>
  <si>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</si>
  <si>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</si>
  <si>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</si>
  <si>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</si>
  <si>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</si>
  <si>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</si>
  <si>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</si>
  <si>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</si>
  <si>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</si>
  <si>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</si>
  <si>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</si>
  <si>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</si>
  <si>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</si>
  <si>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</si>
  <si>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</si>
  <si>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</si>
  <si>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</si>
  <si>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</si>
  <si>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</si>
  <si>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</si>
  <si>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</si>
  <si>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</si>
  <si>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</si>
  <si>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</si>
  <si>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</si>
  <si>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</si>
  <si>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</si>
  <si>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</si>
  <si>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</si>
  <si>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</si>
  <si>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</si>
  <si>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</si>
  <si>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</si>
  <si>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</si>
  <si>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</si>
  <si>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</si>
  <si>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</si>
  <si>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</si>
  <si>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</si>
  <si>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</si>
  <si>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</si>
  <si>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</si>
  <si>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</si>
  <si>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</si>
  <si>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</si>
  <si>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</si>
  <si>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</si>
  <si>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</si>
  <si>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</si>
  <si>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</si>
  <si>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</si>
  <si>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</si>
  <si>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</si>
  <si>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</si>
  <si>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</si>
  <si>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</si>
  <si>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</si>
  <si>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</si>
  <si>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</si>
  <si>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</si>
  <si>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</si>
  <si>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</si>
  <si>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</si>
  <si>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</si>
  <si>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</si>
  <si>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</si>
  <si>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</si>
  <si>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</si>
  <si>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</si>
  <si>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</si>
  <si>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</si>
  <si>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</si>
  <si>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</si>
  <si>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</si>
  <si>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</si>
  <si>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</si>
  <si>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</si>
  <si>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</si>
  <si>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</si>
  <si>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</si>
  <si>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</si>
  <si>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</si>
  <si>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</si>
  <si>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</si>
  <si>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</si>
  <si>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</si>
  <si>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</si>
  <si>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</si>
  <si>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</si>
  <si>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</si>
  <si>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</si>
  <si>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</si>
  <si>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</si>
  <si>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</si>
  <si>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</si>
  <si>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</si>
  <si>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</si>
  <si>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</si>
  <si>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</si>
  <si>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</si>
  <si>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</si>
  <si>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</si>
  <si>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</si>
  <si>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</si>
  <si>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</si>
  <si>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</si>
  <si>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</si>
  <si>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</si>
  <si>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</si>
  <si>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</si>
  <si>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</si>
  <si>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</si>
  <si>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</si>
  <si>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</si>
  <si>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</si>
  <si>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</si>
  <si>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</si>
  <si>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</si>
  <si>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</si>
  <si>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</si>
  <si>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</si>
  <si>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</si>
  <si>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</si>
  <si>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</si>
  <si>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</si>
  <si>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</si>
  <si>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</si>
  <si>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</si>
  <si>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</si>
  <si>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</si>
  <si>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</si>
  <si>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</si>
  <si>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</si>
  <si>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</si>
  <si>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</si>
  <si>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</si>
  <si>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</si>
  <si>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</si>
  <si>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</si>
  <si>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</si>
  <si>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</si>
  <si>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</si>
  <si>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</si>
  <si>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</si>
  <si>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</si>
  <si>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</si>
  <si>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</si>
  <si>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</si>
  <si>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</si>
  <si>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</si>
  <si>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</si>
  <si>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</si>
  <si>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</si>
  <si>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</si>
  <si>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</si>
  <si>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</si>
  <si>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</si>
  <si>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</si>
  <si>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</si>
  <si>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</si>
  <si>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</si>
  <si>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</si>
  <si>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</si>
  <si>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</si>
  <si>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</si>
  <si>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</si>
  <si>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</si>
  <si>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</si>
  <si>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</si>
  <si>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</si>
  <si>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</si>
  <si>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</si>
  <si>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</si>
  <si>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</si>
  <si>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</si>
  <si>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</si>
  <si>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</si>
  <si>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</si>
  <si>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</si>
  <si>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</si>
  <si>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</si>
  <si>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</si>
  <si>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</si>
  <si>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</si>
  <si>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</si>
  <si>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</si>
  <si>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</si>
  <si>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</si>
  <si>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</si>
  <si>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</si>
  <si>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</si>
  <si>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</si>
  <si>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</si>
  <si>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</si>
  <si>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</si>
  <si>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</si>
  <si>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</si>
  <si>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</si>
  <si>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</si>
  <si>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</si>
  <si>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</si>
  <si>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</si>
  <si>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</si>
  <si>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</si>
  <si>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</si>
  <si>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</si>
  <si>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</si>
  <si>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</si>
  <si>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</si>
  <si>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</si>
  <si>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</si>
  <si>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</si>
  <si>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</si>
  <si>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</si>
  <si>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</si>
  <si>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</si>
  <si>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</si>
  <si>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</si>
  <si>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</si>
  <si>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</si>
  <si>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</si>
  <si>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</si>
  <si>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</si>
  <si>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</si>
  <si>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</si>
  <si>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</si>
  <si>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</si>
  <si>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</si>
  <si>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</si>
  <si>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</si>
  <si>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</si>
  <si>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</si>
  <si>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</si>
  <si>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</si>
  <si>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</si>
  <si>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</si>
  <si>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</si>
  <si>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</si>
  <si>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</si>
  <si>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</si>
  <si>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</si>
  <si>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</si>
  <si>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</si>
  <si>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</si>
  <si>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</si>
  <si>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</si>
  <si>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</si>
  <si>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</si>
  <si>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</si>
  <si>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</si>
  <si>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</si>
  <si>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</si>
  <si>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</si>
  <si>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</si>
  <si>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</si>
  <si>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</si>
  <si>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</si>
  <si>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</si>
  <si>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</si>
  <si>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</si>
  <si>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</si>
  <si>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</si>
  <si>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</si>
  <si>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</si>
  <si>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</si>
  <si>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</si>
  <si>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</si>
  <si>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</si>
  <si>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</si>
  <si>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</si>
  <si>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</si>
  <si>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</si>
  <si>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</si>
  <si>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</si>
  <si>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</si>
  <si>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</si>
  <si>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</si>
  <si>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</si>
  <si>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</si>
  <si>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</si>
  <si>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</si>
  <si>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</si>
  <si>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</si>
  <si>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</si>
  <si>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</si>
  <si>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</si>
  <si>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</si>
  <si>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</si>
  <si>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</si>
  <si>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</si>
  <si>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</si>
  <si>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</si>
  <si>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</si>
  <si>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</si>
  <si>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</si>
  <si>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</si>
  <si>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</si>
  <si>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</si>
  <si>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</si>
  <si>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</si>
  <si>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</si>
  <si>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</si>
  <si>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</si>
  <si>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</si>
  <si>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</si>
  <si>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</si>
  <si>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</si>
  <si>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</si>
  <si>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</si>
  <si>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</si>
  <si>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</si>
  <si>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</si>
  <si>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</si>
  <si>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</si>
  <si>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</si>
  <si>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</si>
  <si>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</si>
  <si>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</si>
  <si>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</si>
  <si>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</si>
  <si>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</si>
  <si>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</si>
  <si>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</si>
  <si>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</si>
  <si>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</si>
  <si>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</si>
  <si>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</si>
  <si>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</si>
  <si>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</si>
  <si>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</si>
  <si>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</si>
  <si>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</si>
  <si>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</si>
  <si>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</si>
  <si>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</si>
  <si>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</si>
  <si>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</si>
  <si>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</si>
  <si>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</si>
  <si>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</si>
  <si>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</si>
  <si>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</si>
  <si>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</si>
  <si>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</si>
  <si>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</si>
  <si>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</si>
  <si>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</si>
  <si>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</si>
  <si>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</si>
  <si>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</si>
  <si>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</si>
  <si>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</si>
  <si>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</si>
  <si>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</si>
  <si>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</si>
  <si>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</si>
  <si>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</si>
  <si>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</si>
  <si>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</si>
  <si>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</si>
  <si>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</si>
  <si>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</si>
  <si>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</si>
  <si>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</si>
  <si>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</si>
  <si>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</si>
  <si>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</si>
  <si>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</si>
  <si>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</si>
  <si>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</si>
  <si>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</si>
  <si>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</si>
  <si>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</si>
  <si>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</si>
  <si>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</si>
  <si>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</si>
  <si>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</si>
  <si>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</si>
  <si>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</si>
  <si>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</si>
  <si>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</si>
  <si>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</si>
  <si>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</si>
  <si>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</si>
  <si>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</si>
  <si>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</si>
  <si>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</si>
  <si>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</si>
  <si>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</si>
  <si>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</si>
  <si>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</si>
  <si>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</si>
  <si>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</si>
  <si>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</si>
  <si>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</si>
  <si>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</si>
  <si>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</si>
  <si>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</si>
  <si>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</si>
  <si>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</si>
  <si>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</si>
  <si>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</si>
  <si>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</si>
  <si>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</si>
  <si>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</si>
  <si>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</si>
  <si>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</si>
  <si>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</si>
  <si>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</si>
  <si>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</si>
  <si>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</si>
  <si>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</si>
  <si>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</si>
  <si>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</si>
  <si>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</si>
  <si>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</si>
  <si>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</si>
  <si>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</si>
  <si>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</si>
  <si>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</si>
  <si>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</si>
  <si>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</si>
  <si>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</si>
  <si>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</si>
  <si>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</si>
  <si>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</si>
  <si>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</si>
  <si>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</si>
  <si>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</si>
  <si>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</si>
  <si>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</si>
  <si>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</si>
  <si>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</si>
  <si>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</si>
  <si>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</si>
  <si>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</si>
  <si>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</si>
  <si>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</si>
  <si>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</si>
  <si>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</si>
  <si>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</si>
  <si>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</si>
  <si>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</si>
  <si>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</si>
  <si>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</si>
  <si>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</si>
  <si>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</si>
  <si>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</si>
  <si>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</si>
  <si>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</si>
  <si>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</si>
  <si>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</si>
  <si>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</si>
  <si>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</si>
  <si>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</si>
  <si>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</si>
  <si>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</si>
  <si>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</si>
  <si>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</si>
  <si>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</si>
  <si>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</si>
  <si>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</si>
  <si>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</si>
  <si>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</si>
  <si>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</si>
  <si>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</si>
  <si>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</si>
  <si>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</si>
  <si>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</si>
  <si>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</si>
  <si>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</si>
  <si>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</si>
  <si>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</si>
  <si>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</si>
  <si>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</si>
  <si>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</si>
  <si>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</si>
  <si>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</si>
  <si>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</si>
  <si>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</si>
  <si>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</si>
  <si>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</si>
  <si>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</si>
  <si>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</si>
  <si>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</si>
  <si>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</si>
  <si>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</si>
  <si>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</si>
  <si>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</si>
  <si>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</si>
  <si>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</si>
  <si>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</si>
  <si>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</si>
  <si>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</si>
  <si>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</si>
  <si>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</si>
  <si>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</si>
  <si>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</si>
  <si>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</si>
  <si>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</si>
  <si>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</si>
  <si>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</si>
  <si>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</si>
  <si>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</si>
  <si>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</si>
  <si>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</si>
  <si>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</si>
  <si>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</si>
  <si>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</si>
  <si>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</si>
  <si>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</si>
  <si>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</si>
  <si>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</si>
  <si>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</si>
  <si>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</si>
  <si>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</si>
  <si>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</si>
  <si>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</si>
  <si>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</si>
  <si>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</si>
  <si>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</si>
  <si>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</si>
  <si>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</si>
  <si>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</si>
  <si>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</si>
  <si>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</si>
  <si>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</si>
  <si>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</si>
  <si>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</si>
  <si>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</si>
  <si>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</si>
  <si>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</si>
  <si>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</si>
  <si>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</si>
  <si>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</si>
  <si>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</si>
  <si>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</si>
  <si>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</si>
  <si>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</si>
  <si>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</si>
  <si>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</si>
  <si>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</si>
  <si>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</si>
  <si>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</si>
  <si>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</si>
  <si>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</si>
  <si>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</si>
  <si>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</si>
  <si>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</si>
  <si>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</si>
  <si>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</si>
  <si>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</si>
  <si>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</si>
  <si>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</si>
  <si>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</si>
  <si>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</si>
  <si>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</si>
  <si>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</si>
  <si>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</si>
  <si>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</si>
  <si>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</si>
  <si>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</si>
  <si>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</si>
  <si>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</si>
  <si>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</si>
  <si>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</si>
  <si>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</si>
  <si>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</si>
  <si>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</si>
  <si>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</si>
  <si>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</si>
  <si>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</si>
  <si>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</si>
  <si>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</si>
  <si>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</si>
  <si>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</si>
  <si>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</si>
  <si>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</si>
  <si>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</si>
  <si>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</si>
  <si>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</si>
  <si>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</si>
  <si>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</si>
  <si>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</si>
  <si>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</si>
  <si>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</si>
  <si>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</si>
  <si>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</si>
  <si>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</si>
  <si>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</si>
  <si>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</si>
  <si>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</si>
  <si>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</si>
  <si>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</si>
  <si>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</si>
  <si>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</si>
  <si>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</si>
  <si>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</si>
  <si>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</si>
  <si>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</si>
  <si>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</si>
  <si>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</si>
  <si>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</si>
  <si>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</si>
  <si>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</si>
  <si>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</si>
  <si>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</si>
  <si>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</si>
  <si>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</si>
  <si>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</si>
  <si>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</si>
  <si>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</si>
  <si>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</si>
  <si>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</si>
  <si>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</si>
  <si>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</si>
  <si>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</si>
  <si>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</si>
  <si>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</si>
  <si>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</si>
  <si>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</si>
  <si>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</si>
  <si>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</si>
  <si>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</si>
  <si>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</si>
  <si>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</si>
  <si>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</si>
  <si>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</si>
  <si>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</si>
  <si>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</si>
  <si>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</si>
  <si>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</si>
  <si>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</si>
  <si>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</si>
  <si>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</si>
  <si>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</si>
  <si>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</si>
  <si>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</si>
  <si>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</si>
  <si>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</si>
  <si>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</si>
  <si>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</si>
  <si>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</si>
  <si>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</si>
  <si>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</si>
  <si>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</si>
  <si>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</si>
  <si>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</si>
  <si>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</si>
  <si>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</si>
  <si>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</si>
  <si>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</si>
  <si>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</si>
  <si>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</si>
  <si>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</si>
  <si>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</si>
  <si>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</si>
  <si>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</si>
  <si>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</si>
  <si>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</si>
  <si>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</si>
  <si>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</si>
  <si>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</si>
  <si>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</si>
  <si>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</si>
  <si>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</si>
  <si>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</si>
  <si>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</si>
  <si>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</si>
  <si>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</si>
  <si>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</si>
  <si>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</si>
  <si>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</si>
  <si>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</si>
  <si>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</si>
  <si>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</si>
  <si>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</si>
  <si>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</si>
  <si>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</si>
  <si>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</si>
  <si>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</si>
  <si>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</si>
  <si>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</si>
  <si>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</si>
  <si>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</si>
  <si>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</si>
  <si>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</si>
  <si>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</si>
  <si>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</si>
  <si>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</si>
  <si>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</si>
  <si>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</si>
  <si>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</si>
  <si>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</si>
  <si>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</si>
  <si>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</si>
  <si>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</si>
  <si>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</si>
  <si>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</si>
  <si>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</si>
  <si>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</si>
  <si>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</si>
  <si>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</si>
  <si>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</si>
  <si>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</si>
  <si>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</si>
  <si>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</si>
  <si>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</si>
  <si>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</si>
  <si>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</si>
  <si>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</si>
  <si>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</si>
  <si>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</si>
  <si>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</si>
  <si>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</si>
  <si>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</si>
  <si>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</si>
  <si>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</si>
  <si>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</si>
  <si>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</si>
  <si>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</si>
  <si>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</si>
  <si>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</si>
  <si>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</si>
  <si>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</si>
  <si>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</si>
  <si>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</si>
  <si>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</si>
  <si>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</si>
  <si>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</si>
  <si>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</si>
  <si>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</si>
  <si>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</si>
  <si>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</si>
  <si>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</si>
  <si>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</si>
  <si>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</si>
  <si>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</si>
  <si>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</si>
  <si>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</si>
  <si>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</si>
  <si>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</si>
  <si>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</si>
  <si>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</si>
  <si>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</si>
  <si>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</si>
  <si>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</si>
  <si>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</si>
  <si>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</si>
  <si>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</si>
  <si>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</si>
  <si>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</si>
  <si>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</si>
  <si>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</si>
  <si>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</si>
  <si>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</si>
  <si>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</si>
  <si>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</si>
  <si>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</si>
  <si>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</si>
  <si>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</si>
  <si>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</si>
  <si>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</si>
  <si>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</si>
  <si>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</si>
  <si>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</si>
  <si>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</si>
  <si>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</si>
  <si>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</si>
  <si>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</si>
  <si>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</si>
  <si>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</si>
  <si>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</si>
  <si>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</si>
  <si>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</si>
  <si>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</si>
  <si>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</si>
  <si>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</si>
  <si>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</si>
  <si>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</si>
  <si>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</si>
  <si>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</si>
  <si>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</si>
  <si>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</si>
  <si>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</si>
  <si>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</si>
  <si>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</si>
  <si>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</si>
  <si>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</si>
  <si>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</si>
  <si>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</si>
  <si>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</si>
  <si>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</si>
  <si>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</si>
  <si>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</si>
  <si>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</si>
  <si>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</si>
  <si>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</si>
  <si>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</si>
  <si>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</si>
  <si>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</si>
  <si>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</si>
  <si>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</si>
  <si>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</si>
  <si>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</si>
  <si>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</si>
  <si>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</si>
  <si>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</si>
  <si>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</si>
  <si>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</si>
  <si>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</si>
  <si>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</si>
  <si>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</si>
  <si>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</si>
  <si>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</si>
  <si>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</si>
  <si>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</si>
  <si>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</si>
  <si>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</si>
  <si>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</si>
  <si>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</si>
  <si>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</si>
  <si>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</si>
  <si>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</si>
  <si>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</si>
  <si>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</si>
  <si>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</si>
  <si>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</si>
  <si>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</si>
  <si>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</si>
  <si>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</si>
  <si>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</si>
  <si>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</si>
  <si>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</si>
  <si>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</si>
  <si>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</si>
  <si>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</si>
  <si>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</si>
  <si>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</si>
  <si>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</si>
  <si>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</si>
  <si>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</si>
  <si>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</si>
  <si>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</si>
  <si>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</si>
  <si>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</si>
  <si>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</si>
  <si>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</si>
  <si>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</si>
  <si>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</si>
  <si>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</si>
  <si>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</si>
  <si>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</si>
  <si>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</si>
  <si>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</si>
  <si>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</si>
  <si>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</si>
  <si>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</si>
  <si>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</si>
  <si>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</si>
  <si>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</si>
  <si>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</si>
  <si>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</si>
  <si>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</si>
  <si>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</si>
  <si>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</si>
  <si>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</si>
  <si>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</si>
  <si>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</si>
  <si>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</si>
  <si>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</si>
  <si>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</si>
  <si>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</si>
  <si>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</si>
  <si>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</si>
  <si>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</si>
  <si>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</si>
  <si>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</si>
  <si>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</si>
  <si>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</si>
  <si>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</si>
  <si>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</si>
  <si>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</si>
  <si>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</si>
  <si>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</si>
  <si>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</si>
  <si>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</si>
  <si>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</si>
  <si>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</si>
  <si>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</si>
  <si>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</si>
  <si>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</si>
  <si>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</si>
  <si>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</si>
  <si>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</si>
  <si>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</si>
  <si>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</si>
  <si>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</si>
  <si>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</si>
  <si>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</si>
  <si>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</si>
  <si>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</si>
  <si>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</si>
  <si>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</si>
  <si>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</si>
  <si>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</si>
  <si>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</si>
  <si>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</si>
  <si>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</si>
  <si>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</si>
  <si>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</si>
  <si>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</si>
  <si>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</si>
  <si>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</si>
  <si>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</si>
  <si>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</si>
  <si>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</si>
  <si>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</si>
  <si>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</si>
  <si>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</si>
  <si>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</si>
  <si>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</si>
  <si>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</si>
  <si>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</si>
  <si>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</si>
  <si>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</si>
  <si>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</si>
  <si>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</si>
  <si>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</si>
  <si>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</si>
  <si>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</si>
  <si>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</si>
  <si>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</si>
  <si>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</si>
  <si>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</si>
  <si>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</si>
  <si>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</si>
  <si>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</si>
  <si>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</si>
  <si>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</si>
  <si>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</si>
  <si>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</si>
  <si>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</si>
  <si>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</si>
  <si>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</si>
  <si>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</si>
  <si>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</si>
  <si>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</si>
  <si>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</si>
  <si>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</si>
  <si>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</si>
  <si>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</si>
  <si>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</si>
  <si>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</si>
  <si>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</si>
  <si>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</si>
  <si>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</si>
  <si>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</si>
  <si>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</si>
  <si>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</si>
  <si>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</si>
  <si>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</si>
  <si>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</si>
  <si>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</si>
  <si>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</si>
  <si>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</si>
  <si>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</si>
  <si>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</si>
  <si>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</si>
  <si>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</si>
  <si>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</si>
  <si>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</si>
  <si>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</si>
  <si>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</si>
  <si>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</si>
  <si>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</si>
  <si>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</si>
  <si>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</si>
  <si>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</si>
  <si>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</si>
  <si>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</si>
  <si>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</si>
  <si>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</si>
  <si>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</si>
  <si>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</si>
  <si>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</si>
  <si>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</si>
  <si>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</si>
  <si>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</si>
  <si>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</si>
  <si>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</si>
  <si>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</si>
  <si>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</si>
  <si>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</si>
  <si>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</si>
  <si>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</si>
  <si>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</si>
  <si>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</si>
  <si>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</si>
  <si>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</si>
  <si>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</si>
  <si>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</si>
  <si>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</si>
  <si>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</si>
  <si>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</si>
  <si>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</si>
  <si>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</si>
  <si>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</si>
  <si>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</si>
  <si>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</si>
  <si>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</si>
  <si>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</si>
  <si>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</si>
  <si>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</si>
  <si>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</si>
  <si>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</si>
  <si>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</si>
  <si>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</si>
  <si>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</si>
  <si>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</si>
  <si>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</si>
  <si>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</si>
  <si>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</si>
  <si>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</si>
  <si>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</si>
  <si>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</si>
  <si>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</si>
  <si>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</si>
  <si>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</si>
  <si>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</si>
  <si>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</si>
  <si>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</si>
  <si>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</si>
  <si>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</si>
  <si>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</si>
  <si>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</si>
  <si>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</si>
  <si>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</si>
  <si>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</si>
  <si>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</si>
  <si>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</si>
  <si>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</si>
  <si>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</si>
  <si>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</si>
  <si>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</si>
  <si>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</si>
  <si>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</si>
  <si>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</si>
  <si>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</si>
  <si>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</si>
  <si>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</si>
  <si>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</si>
  <si>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</si>
  <si>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</si>
  <si>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</si>
  <si>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</si>
  <si>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</si>
  <si>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</si>
  <si>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</si>
  <si>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</si>
  <si>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</si>
  <si>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</si>
  <si>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</si>
  <si>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</si>
  <si>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</si>
  <si>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</si>
  <si>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</si>
  <si>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</si>
  <si>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</si>
  <si>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</si>
  <si>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</si>
  <si>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</si>
  <si>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</si>
  <si>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</si>
  <si>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</si>
  <si>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</si>
  <si>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</si>
  <si>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</si>
  <si>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</si>
  <si>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</si>
  <si>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</si>
  <si>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</si>
  <si>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</si>
  <si>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</si>
  <si>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</si>
  <si>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</si>
  <si>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</si>
  <si>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</si>
  <si>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</si>
  <si>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</si>
  <si>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</si>
  <si>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</si>
  <si>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</si>
  <si>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</si>
  <si>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</si>
  <si>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</si>
  <si>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</si>
  <si>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</si>
  <si>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</si>
  <si>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</si>
  <si>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</si>
  <si>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</si>
  <si>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</si>
  <si>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</si>
  <si>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</si>
  <si>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</si>
  <si>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</si>
  <si>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</si>
  <si>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</si>
  <si>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</si>
  <si>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</si>
  <si>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</si>
  <si>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</si>
  <si>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</si>
  <si>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</si>
  <si>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</si>
  <si>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</si>
  <si>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</si>
  <si>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</si>
  <si>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</si>
  <si>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</si>
  <si>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</si>
  <si>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</si>
  <si>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</si>
  <si>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</si>
  <si>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</si>
  <si>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</si>
  <si>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</si>
  <si>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</si>
  <si>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</si>
  <si>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</si>
  <si>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</si>
  <si>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</si>
  <si>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</si>
  <si>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</si>
  <si>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</si>
  <si>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</si>
  <si>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</si>
  <si>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</si>
  <si>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</si>
  <si>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</si>
  <si>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</si>
  <si>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</si>
  <si>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</si>
  <si>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</si>
  <si>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</si>
  <si>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</si>
  <si>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</si>
  <si>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</si>
  <si>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</si>
  <si>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</si>
  <si>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</si>
  <si>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</si>
  <si>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</si>
  <si>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</si>
  <si>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</si>
  <si>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</si>
  <si>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</si>
  <si>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</si>
  <si>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</si>
  <si>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</si>
  <si>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</si>
  <si>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</si>
  <si>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</si>
  <si>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</si>
  <si>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</si>
  <si>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</si>
  <si>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</si>
  <si>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</si>
  <si>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</si>
  <si>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</si>
  <si>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</si>
  <si>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</si>
  <si>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</si>
  <si>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</si>
  <si>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</si>
  <si>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</si>
  <si>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</si>
  <si>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</si>
  <si>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</si>
  <si>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</si>
  <si>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</si>
  <si>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</si>
  <si>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</si>
  <si>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</si>
  <si>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</si>
  <si>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</si>
  <si>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</si>
  <si>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</si>
  <si>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</si>
  <si>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</si>
  <si>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</si>
  <si>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</si>
  <si>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</si>
  <si>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</si>
  <si>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</si>
  <si>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</si>
  <si>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</si>
  <si>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</si>
  <si>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</si>
  <si>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</si>
  <si>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</si>
  <si>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</si>
  <si>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</si>
  <si>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</si>
  <si>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</si>
  <si>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</si>
  <si>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</si>
  <si>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</si>
  <si>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</si>
  <si>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</si>
  <si>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</si>
  <si>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</si>
  <si>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</si>
  <si>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</si>
  <si>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</si>
  <si>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</si>
  <si>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</si>
  <si>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</si>
  <si>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</si>
  <si>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</si>
  <si>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</si>
  <si>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</si>
  <si>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</si>
  <si>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</si>
  <si>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</si>
  <si>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</si>
  <si>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</si>
  <si>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</si>
  <si>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</si>
  <si>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</si>
  <si>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</si>
  <si>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</si>
  <si>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</si>
  <si>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</si>
  <si>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</si>
  <si>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</si>
  <si>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</si>
  <si>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</si>
  <si>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</si>
  <si>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</si>
  <si>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</si>
  <si>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</si>
  <si>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</si>
  <si>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</si>
  <si>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</si>
  <si>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</si>
  <si>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</si>
  <si>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</si>
  <si>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</si>
  <si>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</si>
  <si>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</si>
  <si>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</si>
  <si>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</si>
  <si>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</si>
  <si>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</si>
  <si>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</si>
  <si>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</si>
  <si>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</si>
  <si>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</si>
  <si>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</si>
  <si>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</si>
  <si>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</si>
  <si>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</si>
  <si>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</si>
  <si>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</si>
  <si>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</si>
  <si>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</si>
  <si>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</si>
  <si>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</si>
  <si>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</si>
  <si>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</si>
  <si>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</si>
  <si>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</si>
  <si>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</si>
  <si>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</si>
  <si>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</si>
  <si>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</si>
  <si>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</si>
  <si>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</si>
  <si>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</si>
  <si>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</si>
  <si>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</si>
  <si>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</si>
  <si>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</si>
  <si>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</si>
  <si>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</si>
  <si>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</si>
  <si>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</si>
  <si>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</si>
  <si>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</si>
  <si>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</si>
  <si>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</si>
  <si>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</si>
  <si>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</si>
  <si>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</si>
  <si>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</si>
  <si>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</si>
  <si>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</si>
  <si>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</si>
  <si>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</si>
  <si>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</si>
  <si>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</si>
  <si>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</si>
  <si>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</si>
  <si>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</si>
  <si>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</si>
  <si>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</si>
  <si>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</si>
  <si>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</si>
  <si>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</si>
  <si>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</si>
  <si>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</si>
  <si>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</si>
  <si>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</si>
  <si>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</si>
  <si>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</si>
  <si>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</si>
  <si>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</si>
  <si>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</si>
  <si>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</si>
  <si>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</si>
  <si>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</si>
  <si>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</si>
  <si>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</si>
  <si>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</si>
  <si>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</si>
  <si>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</si>
  <si>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</si>
  <si>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</si>
  <si>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</si>
  <si>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</si>
  <si>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</si>
  <si>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</si>
  <si>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</si>
  <si>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</si>
  <si>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</si>
  <si>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</si>
  <si>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</si>
  <si>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</si>
  <si>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</si>
  <si>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</si>
  <si>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</si>
  <si>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</si>
  <si>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</si>
  <si>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</si>
  <si>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</si>
  <si>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</si>
  <si>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</si>
  <si>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</si>
  <si>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</si>
  <si>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</si>
  <si>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</si>
  <si>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</si>
  <si>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</si>
  <si>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</si>
  <si>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</si>
  <si>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</si>
  <si>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</si>
  <si>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</si>
  <si>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</si>
  <si>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</si>
  <si>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</si>
  <si>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</si>
  <si>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</si>
  <si>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</si>
  <si>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</si>
  <si>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</si>
  <si>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</si>
  <si>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</si>
  <si>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</si>
  <si>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</si>
  <si>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</si>
  <si>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</si>
  <si>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</si>
  <si>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</si>
  <si>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</si>
  <si>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</si>
  <si>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</si>
  <si>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</si>
  <si>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</si>
  <si>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</si>
  <si>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</si>
  <si>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</si>
  <si>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</si>
  <si>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</si>
  <si>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</si>
  <si>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</si>
  <si>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</si>
  <si>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</si>
  <si>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</si>
  <si>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</si>
  <si>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</si>
  <si>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</si>
  <si>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</si>
  <si>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</si>
  <si>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</si>
  <si>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</si>
  <si>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</si>
  <si>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</si>
  <si>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</si>
  <si>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</si>
  <si>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</si>
  <si>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</si>
  <si>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</si>
  <si>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</si>
  <si>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</si>
  <si>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</si>
  <si>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</si>
  <si>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</si>
  <si>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</si>
  <si>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</si>
  <si>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</si>
  <si>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</si>
  <si>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</si>
  <si>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</si>
  <si>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</si>
  <si>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</si>
  <si>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</si>
  <si>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</si>
  <si>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</si>
  <si>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</si>
  <si>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</si>
  <si>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</si>
  <si>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</si>
  <si>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</si>
  <si>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</si>
  <si>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</si>
  <si>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</si>
  <si>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</si>
  <si>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</si>
  <si>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</si>
  <si>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</si>
  <si>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</si>
  <si>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</si>
  <si>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</si>
  <si>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</si>
  <si>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</si>
  <si>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</si>
  <si>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</si>
  <si>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</si>
  <si>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</si>
  <si>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</si>
  <si>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</si>
  <si>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</si>
  <si>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</si>
  <si>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</si>
  <si>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</si>
  <si>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</si>
  <si>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</si>
  <si>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</si>
  <si>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</si>
  <si>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</si>
  <si>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</si>
  <si>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</si>
  <si>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</si>
  <si>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</si>
  <si>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</si>
  <si>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</si>
  <si>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</si>
  <si>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</si>
  <si>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</si>
  <si>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</si>
  <si>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</si>
  <si>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</si>
  <si>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</si>
  <si>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</si>
  <si>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</si>
  <si>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</si>
  <si>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</si>
  <si>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</si>
  <si>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</si>
  <si>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</si>
  <si>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</si>
  <si>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</si>
  <si>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</si>
  <si>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</si>
  <si>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</si>
  <si>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</si>
  <si>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</si>
  <si>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</si>
  <si>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</si>
  <si>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</si>
  <si>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</si>
  <si>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</si>
  <si>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</si>
  <si>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</si>
  <si>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</si>
  <si>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</si>
  <si>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</si>
  <si>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</si>
  <si>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</si>
  <si>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</si>
  <si>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</si>
  <si>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</si>
  <si>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</si>
  <si>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</si>
  <si>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</si>
  <si>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</si>
  <si>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</si>
  <si>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</si>
  <si>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</si>
  <si>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</si>
  <si>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</si>
  <si>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</si>
  <si>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</si>
  <si>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</si>
  <si>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</si>
  <si>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</si>
  <si>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</si>
  <si>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</si>
  <si>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</si>
  <si>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</si>
  <si>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</si>
  <si>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</si>
  <si>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</si>
  <si>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</si>
  <si>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</si>
  <si>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</si>
  <si>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</si>
  <si>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</si>
  <si>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</si>
  <si>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</si>
  <si>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</si>
  <si>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</si>
  <si>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</si>
  <si>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</si>
  <si>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</si>
  <si>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</si>
  <si>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</si>
  <si>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</si>
  <si>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</si>
  <si>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</si>
  <si>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</si>
  <si>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</si>
  <si>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</si>
  <si>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</si>
  <si>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</si>
  <si>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</si>
  <si>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</si>
  <si>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</si>
  <si>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</si>
  <si>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</si>
  <si>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</si>
  <si>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</si>
  <si>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</si>
  <si>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</si>
  <si>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</si>
  <si>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</si>
  <si>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</si>
  <si>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</si>
  <si>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</si>
  <si>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</si>
  <si>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</si>
  <si>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</si>
  <si>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</si>
  <si>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</si>
  <si>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</si>
  <si>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</si>
  <si>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</si>
  <si>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</si>
  <si>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</si>
  <si>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</si>
  <si>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</si>
  <si>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</si>
  <si>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</si>
  <si>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</si>
  <si>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</si>
  <si>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</si>
  <si>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</si>
  <si>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</si>
  <si>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</si>
  <si>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</si>
  <si>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</si>
  <si>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</si>
  <si>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</si>
  <si>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</si>
  <si>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</si>
  <si>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</si>
  <si>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</si>
  <si>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</si>
  <si>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</si>
  <si>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</si>
  <si>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</si>
  <si>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</si>
  <si>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</si>
  <si>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</si>
  <si>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</si>
  <si>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</si>
  <si>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</si>
  <si>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</si>
  <si>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</si>
  <si>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</si>
  <si>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</si>
  <si>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</si>
  <si>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</si>
  <si>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</si>
  <si>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</si>
  <si>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</si>
  <si>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</si>
  <si>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</si>
  <si>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</si>
  <si>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</si>
  <si>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</si>
  <si>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</si>
  <si>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</si>
  <si>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</si>
  <si>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</si>
  <si>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</si>
  <si>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</si>
  <si>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</si>
  <si>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</si>
  <si>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</si>
  <si>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</si>
  <si>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</si>
  <si>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</si>
  <si>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</si>
  <si>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</si>
  <si>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</si>
  <si>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</si>
  <si>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</si>
  <si>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</si>
  <si>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</si>
  <si>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</si>
  <si>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</si>
  <si>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</si>
  <si>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</si>
  <si>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</si>
  <si>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</si>
  <si>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</si>
  <si>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</si>
  <si>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</si>
  <si>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</si>
  <si>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</si>
  <si>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</si>
  <si>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</si>
  <si>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</si>
  <si>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</si>
  <si>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</si>
  <si>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</si>
  <si>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</si>
  <si>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</si>
  <si>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</si>
  <si>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</si>
  <si>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</si>
  <si>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</si>
  <si>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</si>
  <si>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</si>
  <si>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</si>
  <si>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</si>
  <si>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</si>
  <si>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</si>
  <si>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</si>
  <si>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</si>
  <si>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</si>
  <si>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</si>
  <si>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</si>
  <si>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</si>
  <si>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</si>
  <si>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</si>
  <si>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</si>
  <si>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</si>
  <si>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</si>
  <si>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</si>
  <si>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</si>
  <si>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</si>
  <si>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</si>
  <si>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</si>
  <si>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</si>
  <si>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</si>
  <si>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</si>
  <si>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</si>
  <si>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</si>
  <si>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</si>
  <si>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</si>
  <si>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</si>
  <si>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</si>
  <si>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</si>
  <si>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</si>
  <si>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</si>
  <si>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</si>
  <si>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</si>
  <si>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</si>
  <si>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</si>
  <si>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</si>
  <si>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</si>
  <si>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</si>
  <si>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</si>
  <si>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</si>
  <si>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</si>
  <si>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</si>
  <si>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</si>
  <si>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</si>
  <si>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</si>
  <si>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</si>
  <si>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</si>
  <si>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</si>
  <si>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</si>
  <si>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</si>
  <si>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</si>
  <si>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</si>
  <si>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</si>
  <si>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</si>
  <si>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</si>
  <si>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</si>
  <si>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</si>
  <si>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</si>
  <si>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</si>
  <si>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</si>
  <si>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</si>
  <si>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</si>
  <si>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</si>
  <si>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</si>
  <si>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</si>
  <si>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</si>
  <si>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</si>
  <si>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</si>
  <si>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</si>
  <si>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</si>
  <si>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</si>
  <si>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</si>
  <si>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</si>
  <si>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</si>
  <si>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</si>
  <si>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</si>
  <si>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</si>
  <si>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</si>
  <si>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</si>
  <si>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</si>
  <si>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</si>
  <si>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</si>
  <si>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</si>
  <si>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</si>
  <si>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</si>
  <si>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</si>
  <si>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</si>
  <si>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</si>
  <si>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</si>
  <si>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</si>
  <si>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</si>
  <si>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</si>
  <si>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</si>
  <si>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</si>
  <si>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</si>
  <si>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</si>
  <si>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</si>
  <si>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</si>
  <si>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</si>
  <si>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</si>
  <si>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</si>
  <si>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</si>
  <si>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</si>
  <si>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</si>
  <si>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</si>
  <si>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</si>
  <si>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</si>
  <si>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</si>
  <si>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</si>
  <si>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</si>
  <si>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</si>
  <si>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</si>
  <si>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</si>
  <si>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</si>
  <si>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</si>
  <si>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</si>
  <si>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</si>
  <si>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</si>
  <si>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</si>
  <si>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</si>
  <si>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</si>
  <si>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</si>
  <si>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</si>
  <si>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</si>
  <si>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</si>
  <si>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</si>
  <si>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</si>
  <si>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</si>
  <si>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</si>
  <si>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</si>
  <si>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</si>
  <si>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</si>
  <si>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</si>
  <si>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</si>
  <si>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</si>
  <si>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</si>
  <si>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</si>
  <si>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</si>
  <si>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</si>
  <si>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</si>
  <si>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</si>
  <si>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</si>
  <si>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</si>
  <si>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</si>
  <si>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</si>
  <si>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</si>
  <si>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</si>
  <si>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</si>
  <si>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</si>
  <si>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</si>
  <si>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</si>
  <si>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</si>
  <si>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</si>
  <si>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</si>
  <si>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</si>
  <si>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</si>
  <si>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</si>
  <si>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</si>
  <si>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</si>
  <si>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</si>
  <si>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</si>
  <si>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</si>
  <si>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</si>
  <si>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</si>
  <si>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</si>
  <si>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</si>
  <si>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</si>
  <si>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</si>
  <si>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</si>
  <si>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</si>
  <si>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</si>
  <si>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</si>
  <si>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</si>
  <si>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</si>
  <si>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</si>
  <si>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</si>
  <si>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</si>
  <si>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</si>
  <si>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</si>
  <si>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</si>
  <si>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</si>
  <si>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</si>
  <si>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</si>
  <si>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</si>
  <si>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</si>
  <si>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</si>
  <si>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</si>
  <si>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</si>
  <si>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</si>
  <si>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</si>
  <si>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</si>
  <si>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</si>
  <si>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</si>
  <si>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</si>
  <si>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</si>
  <si>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</si>
  <si>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</si>
  <si>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</si>
  <si>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</si>
  <si>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</si>
  <si>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</si>
  <si>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</si>
  <si>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</si>
  <si>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</si>
  <si>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</si>
  <si>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</si>
  <si>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</si>
  <si>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</si>
  <si>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</si>
  <si>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</si>
  <si>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</si>
  <si>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</si>
  <si>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</si>
  <si>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</si>
  <si>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</si>
  <si>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</si>
  <si>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</si>
  <si>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</si>
  <si>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</si>
  <si>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</si>
  <si>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</si>
  <si>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</si>
  <si>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</si>
  <si>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</si>
  <si>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</si>
  <si>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</si>
  <si>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</si>
  <si>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</si>
  <si>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</si>
  <si>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</si>
  <si>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</si>
  <si>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</si>
  <si>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</si>
  <si>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</si>
  <si>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</si>
  <si>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</si>
  <si>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</si>
  <si>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</si>
  <si>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</si>
  <si>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</si>
  <si>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</si>
  <si>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</si>
  <si>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</si>
  <si>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</si>
  <si>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</si>
  <si>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</si>
  <si>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</si>
  <si>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</si>
  <si>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</si>
  <si>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</si>
  <si>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</si>
  <si>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</si>
  <si>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</si>
  <si>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</si>
  <si>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</si>
  <si>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</si>
  <si>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</si>
  <si>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</si>
  <si>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</si>
  <si>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</si>
  <si>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</si>
  <si>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</si>
  <si>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</si>
  <si>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</si>
  <si>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</si>
  <si>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</si>
  <si>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</si>
  <si>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</si>
  <si>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</si>
  <si>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</si>
  <si>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</si>
  <si>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</si>
  <si>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</si>
  <si>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</si>
  <si>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</si>
  <si>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</si>
  <si>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</si>
  <si>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</si>
  <si>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</si>
  <si>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</si>
  <si>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</si>
  <si>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</si>
  <si>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</si>
  <si>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</si>
  <si>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</si>
  <si>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</si>
  <si>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</si>
  <si>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</si>
  <si>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</si>
  <si>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</si>
  <si>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</si>
  <si>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</si>
  <si>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</si>
  <si>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</si>
  <si>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</si>
  <si>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</si>
  <si>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</si>
  <si>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</si>
  <si>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</si>
  <si>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</si>
  <si>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</si>
  <si>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</si>
  <si>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</si>
  <si>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</si>
  <si>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</si>
  <si>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</si>
  <si>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</si>
  <si>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</si>
  <si>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</si>
  <si>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</si>
  <si>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</si>
  <si>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</si>
  <si>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</si>
  <si>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</si>
  <si>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</si>
  <si>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</si>
  <si>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</si>
  <si>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</si>
  <si>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</si>
  <si>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</si>
  <si>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</si>
  <si>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</si>
  <si>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</si>
  <si>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</si>
  <si>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</si>
  <si>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</si>
  <si>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</si>
  <si>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</si>
  <si>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</si>
  <si>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</si>
  <si>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</si>
  <si>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</si>
  <si>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</si>
  <si>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</si>
  <si>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</si>
  <si>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</si>
  <si>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</si>
  <si>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</si>
  <si>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</si>
  <si>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</si>
  <si>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</si>
  <si>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</si>
  <si>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</si>
  <si>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</si>
  <si>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</si>
  <si>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</si>
  <si>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</si>
  <si>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</si>
  <si>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</si>
  <si>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</si>
  <si>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</si>
  <si>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</si>
  <si>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</si>
  <si>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</si>
  <si>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</si>
  <si>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</si>
  <si>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</si>
  <si>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</si>
  <si>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</si>
  <si>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</si>
  <si>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</si>
  <si>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</si>
  <si>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</si>
  <si>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</si>
  <si>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</si>
  <si>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</si>
  <si>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</si>
  <si>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</si>
  <si>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</si>
  <si>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</si>
  <si>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</si>
  <si>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</si>
  <si>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</si>
  <si>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</si>
  <si>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</si>
  <si>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</si>
  <si>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</si>
  <si>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</si>
  <si>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</si>
  <si>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</si>
  <si>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</si>
  <si>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</si>
  <si>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</si>
  <si>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</si>
  <si>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</si>
  <si>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</si>
  <si>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</si>
  <si>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</si>
  <si>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</si>
  <si>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</si>
  <si>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</si>
  <si>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</si>
  <si>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</si>
  <si>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</si>
  <si>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</si>
  <si>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</si>
  <si>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</si>
  <si>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</si>
  <si>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</si>
  <si>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</si>
  <si>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</si>
  <si>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</si>
  <si>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</si>
  <si>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</si>
  <si>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</si>
  <si>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</si>
  <si>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</si>
  <si>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</si>
  <si>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</si>
  <si>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</si>
  <si>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</si>
  <si>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</si>
  <si>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</si>
  <si>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</si>
  <si>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</si>
  <si>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</si>
  <si>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</si>
  <si>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</si>
  <si>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</si>
  <si>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</si>
  <si>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</si>
  <si>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</si>
  <si>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</si>
  <si>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</si>
  <si>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</si>
  <si>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</si>
  <si>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</si>
  <si>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</si>
  <si>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</si>
  <si>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</si>
  <si>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</si>
  <si>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</si>
  <si>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</si>
  <si>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</si>
  <si>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</si>
  <si>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</si>
  <si>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</si>
  <si>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</si>
  <si>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</si>
  <si>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</si>
  <si>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</si>
  <si>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</si>
  <si>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</si>
  <si>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</si>
  <si>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</si>
  <si>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</si>
  <si>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</si>
  <si>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</si>
  <si>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</si>
  <si>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</si>
  <si>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</si>
  <si>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</si>
  <si>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</si>
  <si>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</si>
  <si>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</si>
  <si>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</si>
  <si>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</si>
  <si>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</si>
  <si>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</si>
  <si>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</si>
  <si>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</si>
  <si>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</si>
  <si>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</si>
  <si>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</si>
  <si>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</si>
  <si>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</si>
  <si>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</si>
  <si>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</si>
  <si>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</si>
  <si>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</si>
  <si>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</si>
  <si>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</si>
  <si>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</si>
  <si>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</si>
  <si>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</si>
  <si>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</si>
  <si>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</si>
  <si>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</si>
  <si>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</si>
  <si>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</si>
  <si>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</si>
  <si>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</si>
  <si>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</si>
  <si>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</si>
  <si>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</si>
  <si>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</si>
  <si>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</si>
  <si>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</si>
  <si>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</si>
  <si>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</si>
  <si>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</si>
  <si>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</si>
  <si>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</si>
  <si>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</si>
  <si>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</si>
  <si>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</si>
  <si>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</si>
  <si>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</si>
  <si>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</si>
  <si>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</si>
  <si>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</si>
  <si>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</si>
  <si>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</si>
  <si>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</si>
  <si>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</si>
  <si>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</si>
  <si>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</si>
  <si>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</si>
  <si>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</si>
  <si>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</si>
  <si>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</si>
  <si>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</si>
  <si>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</si>
  <si>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</si>
  <si>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</si>
  <si>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</si>
  <si>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</si>
  <si>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</si>
  <si>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</si>
  <si>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</si>
  <si>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</si>
  <si>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</si>
  <si>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</si>
  <si>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</si>
  <si>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</si>
  <si>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</si>
  <si>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</si>
  <si>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</si>
  <si>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</si>
  <si>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</si>
  <si>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</si>
  <si>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</si>
  <si>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</si>
  <si>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</si>
  <si>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</si>
  <si>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</si>
  <si>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</si>
  <si>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</si>
  <si>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</si>
  <si>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</si>
  <si>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</si>
  <si>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</si>
  <si>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</si>
  <si>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</si>
  <si>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</si>
  <si>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</si>
  <si>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</si>
  <si>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</si>
  <si>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</si>
  <si>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</si>
  <si>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</si>
  <si>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</si>
  <si>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</si>
  <si>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</si>
  <si>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</si>
  <si>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</si>
  <si>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</si>
  <si>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</si>
  <si>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</si>
  <si>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</si>
  <si>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</si>
  <si>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</si>
  <si>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</si>
  <si>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</si>
  <si>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</si>
  <si>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</si>
  <si>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</si>
  <si>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</si>
  <si>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</si>
  <si>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</si>
  <si>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</si>
  <si>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</si>
  <si>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</si>
  <si>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</si>
  <si>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</si>
  <si>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</si>
  <si>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</si>
  <si>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</si>
  <si>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</si>
  <si>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</si>
  <si>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</si>
  <si>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</si>
  <si>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</si>
  <si>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</si>
  <si>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</si>
  <si>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</si>
  <si>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</si>
  <si>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</si>
  <si>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</si>
  <si>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</si>
  <si>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</si>
  <si>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</si>
  <si>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</si>
  <si>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</si>
  <si>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</si>
  <si>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</si>
  <si>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</si>
  <si>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</si>
  <si>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</si>
  <si>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</si>
  <si>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</si>
  <si>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</si>
  <si>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</si>
  <si>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</si>
  <si>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</si>
  <si>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</si>
  <si>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</si>
  <si>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</si>
  <si>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</si>
  <si>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</si>
  <si>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</si>
  <si>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</si>
  <si>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</si>
  <si>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</si>
  <si>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</si>
  <si>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</si>
  <si>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</si>
  <si>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</si>
  <si>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</si>
  <si>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</si>
  <si>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</si>
  <si>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</si>
  <si>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</si>
  <si>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</si>
  <si>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</si>
  <si>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</si>
  <si>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</si>
  <si>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</si>
  <si>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</si>
  <si>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</si>
  <si>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</si>
  <si>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</si>
  <si>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</si>
  <si>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</si>
  <si>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</si>
  <si>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</si>
  <si>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</si>
  <si>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</si>
  <si>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</si>
  <si>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</si>
  <si>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</si>
  <si>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</si>
  <si>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</si>
  <si>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</si>
  <si>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</si>
  <si>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</si>
  <si>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</si>
  <si>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</si>
  <si>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</si>
  <si>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</si>
  <si>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</si>
  <si>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</si>
  <si>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</si>
  <si>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</si>
  <si>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</si>
  <si>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</si>
  <si>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</si>
  <si>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</si>
  <si>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</si>
  <si>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</si>
  <si>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</si>
  <si>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</si>
  <si>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</si>
  <si>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</si>
  <si>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</si>
  <si>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</si>
  <si>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</si>
  <si>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</si>
  <si>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</si>
  <si>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</si>
  <si>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</si>
  <si>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</si>
  <si>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</si>
  <si>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</si>
  <si>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</si>
  <si>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</si>
  <si>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</si>
  <si>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</si>
  <si>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</si>
  <si>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</si>
  <si>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</si>
  <si>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</si>
  <si>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</si>
  <si>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</si>
  <si>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</si>
  <si>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</si>
  <si>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</si>
  <si>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</si>
  <si>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</si>
  <si>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</si>
  <si>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</si>
  <si>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</si>
  <si>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</si>
  <si>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</si>
  <si>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</si>
  <si>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</si>
  <si>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</si>
  <si>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</si>
  <si>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</si>
  <si>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</si>
  <si>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</si>
  <si>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</si>
  <si>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</si>
  <si>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</si>
  <si>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</si>
  <si>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</si>
  <si>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</si>
  <si>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</si>
  <si>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</si>
  <si>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</si>
  <si>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</si>
  <si>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</si>
  <si>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</si>
  <si>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</si>
  <si>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</si>
  <si>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</si>
  <si>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</si>
  <si>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</si>
  <si>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</si>
  <si>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</si>
  <si>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</si>
  <si>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</si>
  <si>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</si>
  <si>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</si>
  <si>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</si>
  <si>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</si>
  <si>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</si>
  <si>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</si>
  <si>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</si>
  <si>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</si>
  <si>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</si>
  <si>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</si>
  <si>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</si>
  <si>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</si>
  <si>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</si>
  <si>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</si>
  <si>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</si>
  <si>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</si>
  <si>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</si>
  <si>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</si>
  <si>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</si>
  <si>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</si>
  <si>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</si>
  <si>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</si>
  <si>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</si>
  <si>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</si>
  <si>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</si>
  <si>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</si>
  <si>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</si>
  <si>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</si>
  <si>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</si>
  <si>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</si>
  <si>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</si>
  <si>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</si>
  <si>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</si>
  <si>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</si>
  <si>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</si>
  <si>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</si>
  <si>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</si>
  <si>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</si>
  <si>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</si>
  <si>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</si>
  <si>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</si>
  <si>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</si>
  <si>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</si>
  <si>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</si>
  <si>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</si>
  <si>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</si>
  <si>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</si>
  <si>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</si>
  <si>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</si>
  <si>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</si>
  <si>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</si>
  <si>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</si>
  <si>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</si>
  <si>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</si>
  <si>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</si>
  <si>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</si>
  <si>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</si>
  <si>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</si>
  <si>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</si>
  <si>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</si>
  <si>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</si>
  <si>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</si>
  <si>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</si>
  <si>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</si>
  <si>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</si>
  <si>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</si>
  <si>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</si>
  <si>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</si>
  <si>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</si>
  <si>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</si>
  <si>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</si>
  <si>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</si>
  <si>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</si>
  <si>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</si>
  <si>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</si>
  <si>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</si>
  <si>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</si>
  <si>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</si>
  <si>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</si>
  <si>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</si>
  <si>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</si>
  <si>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</si>
  <si>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</si>
  <si>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</si>
  <si>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</si>
  <si>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</si>
  <si>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</si>
  <si>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</si>
  <si>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</si>
  <si>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</si>
  <si>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</si>
  <si>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</si>
  <si>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</si>
  <si>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</si>
  <si>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</si>
  <si>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</si>
  <si>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</si>
  <si>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</si>
  <si>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</si>
  <si>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</si>
  <si>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</si>
  <si>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</si>
  <si>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</si>
  <si>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</si>
  <si>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</si>
  <si>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</si>
  <si>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</si>
  <si>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</si>
  <si>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</si>
  <si>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</si>
  <si>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</si>
  <si>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</si>
  <si>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</si>
  <si>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</si>
  <si>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</si>
  <si>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</si>
  <si>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</si>
  <si>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</si>
  <si>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</si>
  <si>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</si>
  <si>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</si>
  <si>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</si>
  <si>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</si>
  <si>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</si>
  <si>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</si>
  <si>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</si>
  <si>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</si>
  <si>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</si>
  <si>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</si>
  <si>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</si>
  <si>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</si>
  <si>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</si>
  <si>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</si>
  <si>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</si>
  <si>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</si>
  <si>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</si>
  <si>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</si>
  <si>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</si>
  <si>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</si>
  <si>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</si>
  <si>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</si>
  <si>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</si>
  <si>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</si>
  <si>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</si>
  <si>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</si>
  <si>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</si>
  <si>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</si>
  <si>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</si>
  <si>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</si>
  <si>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</si>
  <si>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</si>
  <si>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</si>
  <si>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</si>
  <si>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</si>
  <si>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</si>
  <si>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</si>
  <si>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</si>
  <si>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</si>
  <si>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</si>
  <si>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</si>
  <si>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</si>
  <si>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</si>
  <si>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</si>
  <si>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</si>
  <si>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</si>
  <si>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</si>
  <si>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</si>
  <si>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</si>
  <si>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</si>
  <si>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</si>
  <si>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</si>
  <si>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</si>
  <si>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</si>
  <si>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</si>
  <si>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</si>
  <si>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</si>
  <si>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</si>
  <si>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</si>
  <si>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</si>
  <si>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</si>
  <si>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</si>
  <si>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</si>
  <si>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</si>
  <si>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</si>
  <si>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</si>
  <si>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</si>
  <si>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</si>
  <si>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</si>
  <si>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</si>
  <si>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</si>
  <si>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</si>
  <si>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</si>
  <si>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</si>
  <si>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</si>
  <si>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</si>
  <si>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</si>
  <si>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</si>
  <si>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</si>
  <si>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</si>
  <si>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</si>
  <si>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</si>
  <si>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</si>
  <si>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</si>
  <si>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</si>
  <si>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</si>
  <si>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</si>
  <si>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</si>
  <si>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</si>
  <si>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</si>
  <si>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</si>
  <si>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</si>
  <si>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</si>
  <si>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</si>
  <si>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</si>
  <si>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</si>
  <si>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</si>
  <si>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</si>
  <si>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</si>
  <si>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</si>
  <si>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</si>
  <si>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</si>
  <si>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</si>
  <si>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</si>
  <si>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</si>
  <si>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</si>
  <si>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</si>
  <si>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</si>
  <si>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</si>
  <si>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</si>
  <si>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</si>
  <si>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</si>
  <si>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</si>
  <si>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</si>
  <si>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</si>
  <si>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</si>
  <si>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</si>
  <si>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</si>
  <si>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</si>
  <si>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</si>
  <si>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</si>
  <si>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</si>
  <si>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</si>
  <si>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</si>
  <si>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</si>
  <si>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</si>
  <si>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</si>
  <si>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</si>
  <si>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</si>
  <si>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</si>
  <si>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</si>
  <si>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</si>
  <si>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</si>
  <si>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</si>
  <si>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</si>
  <si>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</si>
  <si>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</si>
  <si>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</si>
  <si>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</si>
  <si>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</si>
  <si>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</si>
  <si>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</si>
  <si>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</si>
  <si>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</si>
  <si>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</si>
  <si>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</si>
  <si>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</si>
  <si>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</si>
  <si>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</si>
  <si>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</si>
  <si>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</si>
  <si>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</si>
  <si>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</si>
  <si>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</si>
  <si>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</si>
  <si>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</si>
  <si>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</si>
  <si>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</si>
  <si>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</si>
  <si>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</si>
  <si>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</si>
  <si>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</si>
  <si>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</si>
  <si>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</si>
  <si>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</si>
  <si>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</si>
  <si>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</si>
  <si>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</si>
  <si>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</si>
  <si>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</si>
  <si>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</si>
  <si>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</si>
  <si>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</si>
  <si>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</si>
  <si>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</si>
  <si>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</si>
  <si>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</si>
  <si>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</si>
  <si>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</si>
  <si>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</si>
  <si>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</si>
  <si>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</si>
  <si>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</si>
  <si>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</si>
  <si>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</si>
  <si>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</si>
  <si>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</si>
  <si>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</si>
  <si>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</si>
  <si>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</si>
  <si>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</si>
  <si>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</si>
  <si>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</si>
  <si>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</si>
  <si>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</si>
  <si>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</si>
  <si>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</si>
  <si>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</si>
  <si>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</si>
  <si>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</si>
  <si>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</si>
  <si>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</si>
  <si>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</si>
  <si>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</si>
  <si>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</si>
  <si>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</si>
  <si>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</si>
  <si>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</si>
  <si>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</si>
  <si>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</si>
  <si>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</si>
  <si>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</si>
  <si>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</si>
  <si>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</si>
  <si>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</si>
  <si>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</si>
  <si>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</si>
  <si>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</si>
  <si>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</si>
  <si>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</si>
  <si>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</si>
  <si>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</si>
  <si>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</si>
  <si>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</si>
  <si>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</si>
  <si>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</si>
  <si>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</si>
  <si>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</si>
  <si>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</si>
  <si>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</si>
  <si>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</si>
  <si>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</si>
  <si>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</si>
  <si>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</si>
  <si>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</si>
  <si>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</si>
  <si>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</si>
  <si>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</si>
  <si>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</si>
  <si>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</si>
  <si>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</si>
  <si>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</si>
  <si>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</si>
  <si>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</si>
  <si>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</si>
  <si>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</si>
  <si>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</si>
  <si>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</si>
  <si>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</si>
  <si>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</si>
  <si>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</si>
  <si>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</si>
  <si>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</si>
  <si>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</si>
  <si>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</si>
  <si>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</si>
  <si>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</si>
  <si>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</si>
  <si>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</si>
  <si>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</si>
  <si>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</si>
  <si>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</si>
  <si>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</si>
  <si>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</si>
  <si>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</si>
  <si>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</si>
  <si>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</si>
  <si>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</si>
  <si>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</si>
  <si>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</si>
  <si>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</si>
  <si>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</si>
  <si>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</si>
  <si>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</si>
  <si>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</si>
  <si>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</si>
  <si>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</si>
  <si>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</si>
  <si>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</si>
  <si>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</si>
  <si>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</si>
  <si>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</si>
  <si>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</si>
  <si>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</si>
  <si>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</si>
  <si>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</si>
  <si>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</si>
  <si>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</si>
  <si>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</si>
  <si>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</si>
  <si>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</si>
  <si>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</si>
  <si>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</si>
  <si>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</si>
  <si>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</si>
  <si>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</si>
  <si>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</si>
  <si>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</si>
  <si>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</si>
  <si>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</si>
  <si>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</si>
  <si>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</si>
  <si>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</si>
  <si>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</si>
  <si>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</si>
  <si>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</si>
  <si>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</si>
  <si>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</si>
  <si>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</si>
  <si>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</si>
  <si>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</si>
  <si>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</si>
  <si>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</si>
  <si>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</si>
  <si>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</si>
  <si>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</si>
  <si>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</si>
  <si>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</si>
  <si>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</si>
  <si>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</si>
  <si>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</si>
  <si>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</si>
  <si>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</si>
  <si>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</si>
  <si>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</si>
  <si>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</si>
  <si>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</si>
  <si>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</si>
  <si>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</si>
  <si>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</si>
  <si>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</si>
  <si>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</si>
  <si>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</si>
  <si>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</si>
  <si>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</si>
  <si>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</si>
  <si>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</si>
  <si>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</si>
  <si>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</si>
  <si>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</si>
  <si>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</si>
  <si>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</si>
  <si>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</si>
  <si>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</si>
  <si>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</si>
  <si>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</si>
  <si>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</si>
  <si>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</si>
  <si>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</si>
  <si>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</si>
  <si>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</si>
  <si>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</si>
  <si>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</si>
  <si>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</si>
  <si>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</si>
  <si>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</si>
  <si>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</si>
  <si>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</si>
  <si>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</si>
  <si>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</si>
  <si>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</si>
  <si>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</si>
  <si>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</si>
  <si>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</si>
  <si>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</si>
  <si>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</si>
  <si>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</si>
  <si>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</si>
  <si>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</si>
  <si>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</si>
  <si>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</si>
  <si>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</si>
  <si>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</si>
  <si>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</si>
  <si>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</si>
  <si>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</si>
  <si>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</si>
  <si>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</si>
  <si>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</si>
  <si>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</si>
  <si>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</si>
  <si>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</si>
  <si>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</si>
  <si>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</si>
  <si>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</si>
  <si>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</si>
  <si>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</si>
  <si>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</si>
  <si>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</si>
  <si>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</si>
  <si>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</si>
  <si>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</si>
  <si>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</si>
  <si>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</si>
  <si>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</si>
  <si>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</si>
  <si>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</si>
  <si>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</si>
  <si>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</si>
  <si>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</si>
  <si>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</si>
  <si>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</si>
  <si>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</si>
  <si>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</si>
  <si>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</si>
  <si>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</si>
  <si>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</si>
  <si>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</si>
  <si>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</si>
  <si>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</si>
  <si>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</si>
  <si>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</si>
  <si>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</si>
  <si>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</si>
  <si>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</si>
  <si>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</si>
  <si>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</si>
  <si>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</si>
  <si>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</si>
  <si>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</si>
  <si>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</si>
  <si>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</si>
  <si>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</si>
  <si>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</si>
  <si>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</si>
  <si>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</si>
  <si>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</si>
  <si>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</si>
  <si>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</si>
  <si>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</si>
  <si>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</si>
  <si>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</si>
  <si>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</si>
  <si>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</si>
  <si>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</si>
  <si>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</si>
  <si>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</si>
  <si>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</si>
  <si>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</si>
  <si>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</si>
  <si>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</si>
  <si>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</si>
  <si>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</si>
  <si>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</si>
  <si>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</si>
  <si>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</si>
  <si>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</si>
  <si>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</si>
  <si>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</si>
  <si>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</si>
  <si>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</si>
  <si>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</si>
  <si>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</si>
  <si>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</si>
  <si>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</si>
  <si>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</si>
  <si>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</si>
  <si>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</si>
  <si>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</si>
  <si>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</si>
  <si>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</si>
  <si>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</si>
  <si>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</si>
  <si>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</si>
  <si>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</si>
  <si>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</si>
  <si>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</si>
  <si>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</si>
  <si>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</si>
  <si>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</si>
  <si>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</si>
  <si>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</si>
  <si>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</si>
  <si>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</si>
  <si>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</si>
  <si>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</si>
  <si>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</si>
  <si>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</si>
  <si>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</si>
  <si>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</si>
  <si>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</si>
  <si>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</si>
  <si>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</si>
  <si>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</si>
  <si>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</si>
  <si>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</si>
  <si>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</si>
  <si>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</si>
  <si>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</si>
  <si>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</si>
  <si>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</si>
  <si>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</si>
  <si>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</si>
  <si>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</si>
  <si>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</si>
  <si>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</si>
  <si>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</si>
  <si>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</si>
  <si>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</si>
  <si>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</si>
  <si>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</si>
  <si>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</si>
  <si>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</si>
  <si>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</si>
  <si>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</si>
  <si>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</si>
  <si>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</si>
  <si>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</si>
  <si>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</si>
  <si>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</si>
  <si>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</si>
  <si>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</si>
  <si>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</si>
  <si>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</si>
  <si>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</si>
  <si>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</si>
  <si>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</si>
  <si>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</si>
  <si>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</si>
  <si>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</si>
  <si>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</si>
  <si>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</si>
  <si>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</si>
  <si>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</si>
  <si>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</si>
  <si>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</si>
  <si>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</si>
  <si>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</si>
  <si>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</si>
  <si>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</si>
  <si>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</si>
  <si>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</si>
  <si>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</si>
  <si>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</si>
  <si>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</si>
  <si>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</si>
  <si>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</si>
  <si>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</si>
  <si>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</si>
  <si>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</si>
  <si>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</si>
  <si>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</si>
  <si>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</si>
  <si>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</si>
  <si>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</si>
  <si>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</si>
  <si>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</si>
  <si>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</si>
  <si>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</si>
  <si>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</si>
  <si>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</si>
  <si>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</si>
  <si>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</si>
  <si>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</si>
  <si>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</si>
  <si>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</si>
  <si>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</si>
  <si>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</si>
  <si>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</si>
  <si>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</si>
  <si>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</si>
  <si>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</si>
  <si>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</si>
  <si>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</si>
  <si>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</si>
  <si>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</si>
  <si>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</si>
  <si>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</si>
  <si>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</si>
  <si>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</si>
  <si>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</si>
  <si>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</si>
  <si>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</si>
  <si>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</si>
  <si>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</si>
  <si>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</si>
  <si>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</si>
  <si>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</si>
  <si>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</si>
  <si>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</si>
  <si>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</si>
  <si>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</si>
  <si>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</si>
  <si>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</si>
  <si>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</si>
  <si>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</si>
  <si>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</si>
  <si>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</si>
  <si>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</si>
  <si>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</si>
  <si>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</si>
  <si>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</si>
  <si>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</si>
  <si>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</si>
  <si>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</si>
  <si>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</si>
  <si>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</si>
  <si>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</si>
  <si>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</si>
  <si>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</si>
  <si>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</si>
  <si>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</si>
  <si>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</si>
  <si>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</si>
  <si>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</si>
  <si>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</si>
  <si>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</si>
  <si>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</si>
  <si>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</si>
  <si>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</si>
  <si>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</si>
  <si>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</si>
  <si>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</si>
  <si>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</si>
  <si>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</si>
  <si>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</si>
  <si>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</si>
  <si>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</si>
  <si>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</si>
  <si>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</si>
  <si>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</si>
  <si>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</si>
  <si>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</si>
  <si>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</si>
  <si>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</si>
  <si>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</si>
  <si>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</si>
  <si>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</si>
  <si>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</si>
  <si>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</si>
  <si>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</si>
  <si>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</si>
  <si>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</si>
  <si>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</si>
  <si>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</si>
  <si>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</si>
  <si>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</si>
  <si>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</si>
  <si>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</si>
  <si>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</si>
  <si>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</si>
  <si>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</si>
  <si>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</si>
  <si>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</si>
  <si>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</si>
  <si>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</si>
  <si>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</si>
  <si>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</si>
  <si>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</si>
  <si>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</si>
  <si>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</si>
  <si>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</si>
  <si>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</si>
  <si>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</si>
  <si>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</si>
  <si>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</si>
  <si>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</si>
  <si>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</si>
  <si>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</si>
  <si>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</si>
  <si>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</si>
  <si>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</si>
  <si>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</si>
  <si>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</si>
  <si>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</si>
  <si>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</si>
  <si>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</si>
  <si>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</si>
  <si>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</si>
  <si>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</si>
  <si>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</si>
  <si>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</si>
  <si>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</si>
  <si>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</si>
  <si>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</si>
  <si>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</si>
  <si>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</si>
  <si>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</si>
  <si>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</si>
  <si>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</si>
  <si>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</si>
  <si>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</si>
  <si>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</si>
  <si>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</si>
  <si>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</si>
  <si>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</si>
  <si>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</si>
  <si>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</si>
  <si>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</si>
  <si>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</si>
  <si>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</si>
  <si>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</si>
  <si>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</si>
  <si>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</si>
  <si>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</si>
  <si>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</si>
  <si>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</si>
  <si>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</si>
  <si>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</si>
  <si>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</si>
  <si>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</si>
  <si>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</si>
  <si>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</si>
  <si>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</si>
  <si>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</si>
  <si>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</si>
  <si>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</si>
  <si>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</si>
  <si>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</si>
  <si>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</si>
  <si>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</si>
  <si>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</si>
  <si>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</si>
  <si>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</si>
  <si>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</si>
  <si>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</si>
  <si>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</si>
  <si>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</si>
  <si>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</si>
  <si>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</si>
  <si>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</si>
  <si>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</si>
  <si>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</si>
  <si>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</si>
  <si>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</si>
  <si>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</si>
  <si>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</si>
  <si>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</si>
  <si>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</si>
  <si>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</si>
  <si>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</si>
  <si>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</si>
  <si>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</si>
  <si>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</si>
  <si>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</si>
  <si>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</si>
  <si>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</si>
  <si>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</si>
  <si>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</si>
  <si>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</si>
  <si>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</si>
  <si>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</si>
  <si>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</si>
  <si>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</si>
  <si>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</si>
  <si>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</si>
  <si>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</si>
  <si>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</si>
  <si>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</si>
  <si>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</si>
  <si>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</si>
  <si>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</si>
  <si>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</si>
  <si>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</si>
  <si>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</si>
  <si>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</si>
  <si>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</si>
  <si>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</si>
  <si>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</si>
  <si>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</si>
  <si>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</si>
  <si>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</si>
  <si>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</si>
  <si>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</si>
  <si>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</si>
  <si>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</si>
  <si>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</si>
  <si>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</si>
  <si>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</si>
  <si>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</si>
  <si>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</si>
  <si>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</si>
  <si>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</si>
  <si>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</si>
  <si>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</si>
  <si>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</si>
  <si>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</si>
  <si>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</si>
  <si>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</si>
  <si>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</si>
  <si>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</si>
  <si>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</si>
  <si>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</si>
  <si>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</si>
  <si>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</si>
  <si>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</si>
  <si>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</si>
  <si>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</si>
  <si>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</si>
  <si>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</si>
  <si>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</si>
  <si>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</si>
  <si>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</si>
  <si>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</si>
  <si>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</si>
  <si>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</si>
  <si>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</si>
  <si>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</si>
  <si>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</si>
  <si>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</si>
  <si>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</si>
  <si>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</si>
  <si>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</si>
  <si>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</si>
  <si>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</si>
  <si>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</si>
  <si>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</si>
  <si>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</si>
  <si>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</si>
  <si>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</si>
  <si>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</si>
  <si>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</si>
  <si>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</si>
  <si>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</si>
  <si>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</si>
  <si>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</si>
  <si>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</si>
  <si>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</si>
  <si>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</si>
  <si>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</si>
  <si>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</si>
  <si>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</si>
  <si>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</si>
  <si>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</si>
  <si>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</si>
  <si>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</si>
  <si>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</si>
  <si>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</si>
  <si>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</si>
  <si>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</si>
  <si>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</si>
  <si>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</si>
  <si>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</si>
  <si>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</si>
  <si>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</si>
  <si>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</si>
  <si>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</si>
  <si>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</si>
  <si>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</si>
  <si>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</si>
  <si>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</si>
  <si>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</si>
  <si>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</si>
  <si>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</si>
  <si>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</si>
  <si>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</si>
  <si>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</si>
  <si>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</si>
  <si>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</si>
  <si>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</si>
  <si>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</si>
  <si>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</si>
  <si>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</si>
  <si>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</si>
  <si>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</si>
  <si>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</si>
  <si>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</si>
  <si>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</si>
  <si>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</si>
  <si>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</si>
  <si>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</si>
  <si>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</si>
  <si>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</si>
  <si>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</si>
  <si>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</si>
  <si>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</si>
  <si>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</si>
  <si>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</si>
  <si>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</si>
  <si>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</si>
  <si>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</si>
  <si>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</si>
  <si>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</si>
  <si>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</si>
  <si>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</si>
  <si>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</si>
  <si>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</si>
  <si>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</si>
  <si>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</si>
  <si>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</si>
  <si>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</si>
  <si>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</si>
  <si>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</si>
  <si>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</si>
  <si>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</si>
  <si>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</si>
  <si>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</si>
  <si>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</si>
  <si>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</si>
  <si>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</si>
  <si>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</si>
  <si>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</si>
  <si>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</si>
  <si>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</si>
  <si>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</si>
  <si>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</si>
  <si>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</si>
  <si>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</si>
  <si>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</si>
  <si>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</si>
  <si>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</si>
  <si>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</si>
  <si>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</si>
  <si>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</si>
  <si>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</si>
  <si>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</si>
  <si>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</si>
  <si>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</si>
  <si>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</si>
  <si>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</si>
  <si>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</si>
  <si>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</si>
  <si>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</si>
  <si>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</si>
  <si>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</si>
  <si>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</si>
  <si>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</si>
  <si>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</si>
  <si>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</si>
  <si>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</si>
  <si>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</si>
  <si>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</si>
  <si>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</si>
  <si>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</si>
  <si>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</si>
  <si>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</si>
  <si>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</si>
  <si>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</si>
  <si>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</si>
  <si>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</si>
  <si>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</si>
  <si>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</si>
  <si>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</si>
  <si>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</si>
  <si>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</si>
  <si>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</si>
  <si>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</si>
  <si>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</si>
  <si>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</si>
  <si>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</si>
  <si>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</si>
  <si>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</si>
  <si>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</si>
  <si>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</si>
  <si>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</si>
  <si>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</si>
  <si>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</si>
  <si>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</si>
  <si>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</si>
  <si>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</si>
  <si>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</si>
  <si>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</si>
  <si>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</si>
  <si>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</si>
  <si>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</si>
  <si>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</si>
  <si>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</si>
  <si>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</si>
  <si>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</si>
  <si>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</si>
  <si>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</si>
  <si>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</si>
  <si>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</si>
  <si>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</si>
  <si>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</si>
  <si>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</si>
  <si>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</si>
  <si>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</si>
  <si>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</si>
  <si>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</si>
  <si>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</si>
  <si>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</si>
  <si>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</si>
  <si>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</si>
  <si>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</si>
  <si>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</si>
  <si>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</si>
  <si>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</si>
  <si>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</si>
  <si>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</si>
  <si>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</si>
  <si>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</si>
  <si>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</si>
  <si>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</si>
  <si>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</si>
  <si>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</si>
  <si>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</si>
  <si>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</si>
  <si>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</si>
  <si>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</si>
  <si>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</si>
  <si>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</si>
  <si>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</si>
  <si>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</si>
  <si>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</si>
  <si>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</si>
  <si>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</si>
  <si>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</si>
  <si>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</si>
  <si>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</si>
  <si>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</si>
  <si>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</si>
  <si>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</si>
  <si>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</si>
  <si>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</si>
  <si>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</si>
  <si>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</si>
  <si>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</si>
  <si>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</si>
  <si>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</si>
  <si>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</si>
  <si>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</si>
  <si>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</si>
  <si>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</si>
  <si>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</si>
  <si>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</si>
  <si>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</si>
  <si>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</si>
  <si>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</si>
  <si>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</si>
  <si>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</si>
  <si>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</si>
  <si>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</si>
  <si>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</si>
  <si>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</si>
  <si>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</si>
  <si>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</si>
  <si>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</si>
  <si>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</si>
  <si>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</si>
  <si>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</si>
  <si>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</si>
  <si>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</si>
  <si>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</si>
  <si>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</si>
  <si>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</si>
  <si>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</si>
  <si>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</si>
  <si>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</si>
  <si>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</si>
  <si>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</si>
  <si>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</si>
  <si>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</si>
  <si>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</si>
  <si>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</si>
  <si>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</si>
  <si>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</si>
  <si>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</si>
  <si>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</si>
  <si>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</si>
  <si>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</si>
  <si>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</si>
  <si>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</si>
  <si>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</si>
  <si>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</si>
  <si>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</si>
  <si>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</si>
  <si>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</si>
  <si>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</si>
  <si>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</si>
  <si>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</si>
  <si>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</si>
  <si>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</si>
  <si>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</si>
  <si>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</si>
  <si>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</si>
  <si>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</si>
  <si>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</si>
  <si>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</si>
  <si>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</si>
  <si>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</si>
  <si>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</si>
  <si>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</si>
  <si>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</si>
  <si>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</si>
  <si>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</si>
  <si>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</si>
  <si>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</si>
  <si>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</si>
  <si>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</si>
  <si>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</si>
  <si>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</si>
  <si>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</si>
  <si>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</si>
  <si>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</si>
  <si>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</si>
  <si>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</si>
  <si>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</si>
  <si>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</si>
  <si>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</si>
  <si>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</si>
  <si>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</si>
  <si>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</si>
  <si>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</si>
  <si>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</si>
  <si>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</si>
  <si>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</si>
  <si>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</si>
  <si>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</si>
  <si>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</si>
  <si>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</si>
  <si>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</si>
  <si>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</si>
  <si>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</si>
  <si>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</si>
  <si>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</si>
  <si>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</si>
  <si>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</si>
  <si>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</si>
  <si>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</si>
  <si>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</si>
  <si>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</si>
  <si>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</si>
  <si>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</si>
  <si>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</si>
  <si>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</si>
  <si>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</si>
  <si>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</si>
  <si>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</si>
  <si>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</si>
  <si>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</si>
  <si>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</si>
  <si>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</si>
  <si>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</si>
  <si>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</si>
  <si>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</si>
  <si>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</si>
  <si>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</si>
  <si>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</si>
  <si>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</si>
  <si>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</si>
  <si>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</si>
  <si>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</si>
  <si>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</si>
  <si>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</si>
  <si>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</si>
  <si>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</si>
  <si>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</si>
  <si>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</si>
  <si>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</si>
  <si>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</si>
  <si>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</si>
  <si>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</si>
  <si>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</si>
  <si>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</si>
  <si>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</si>
  <si>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</si>
  <si>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</si>
  <si>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</si>
  <si>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</si>
  <si>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</si>
  <si>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</si>
  <si>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</si>
  <si>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</si>
  <si>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</si>
  <si>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</si>
  <si>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</si>
  <si>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</si>
  <si>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</si>
  <si>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</si>
  <si>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</si>
  <si>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</si>
  <si>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</si>
  <si>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</si>
  <si>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</si>
  <si>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</si>
  <si>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</si>
  <si>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</si>
  <si>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</si>
  <si>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</si>
  <si>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</si>
  <si>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</si>
  <si>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</si>
  <si>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</si>
  <si>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</si>
  <si>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</si>
  <si>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</si>
  <si>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</si>
  <si>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</si>
  <si>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</si>
  <si>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</si>
  <si>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</si>
  <si>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</si>
  <si>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</si>
  <si>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</si>
  <si>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</si>
  <si>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</si>
  <si>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</si>
  <si>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</si>
  <si>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</si>
  <si>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</si>
  <si>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</si>
  <si>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</si>
  <si>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</si>
  <si>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</si>
  <si>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</si>
  <si>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</si>
  <si>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</si>
  <si>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</si>
  <si>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</si>
  <si>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</si>
  <si>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</si>
  <si>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</si>
  <si>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</si>
  <si>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</si>
  <si>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</si>
  <si>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</si>
  <si>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</si>
  <si>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</si>
  <si>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</si>
  <si>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</si>
  <si>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</si>
  <si>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</si>
  <si>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</si>
  <si>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</si>
  <si>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</si>
  <si>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</si>
  <si>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</si>
  <si>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</si>
  <si>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</si>
  <si>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</si>
  <si>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</si>
  <si>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</si>
  <si>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</si>
  <si>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</si>
  <si>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</si>
  <si>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</si>
  <si>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</si>
  <si>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</si>
  <si>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</si>
  <si>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</si>
  <si>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</si>
  <si>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</si>
  <si>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</si>
  <si>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</si>
  <si>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</si>
  <si>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</si>
  <si>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</si>
  <si>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</si>
  <si>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</si>
  <si>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</si>
  <si>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</si>
  <si>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</si>
  <si>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</si>
  <si>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</si>
  <si>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</si>
  <si>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</si>
  <si>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</si>
  <si>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</si>
  <si>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</si>
  <si>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</si>
  <si>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</si>
  <si>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</si>
  <si>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</si>
  <si>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</si>
  <si>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</si>
  <si>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</si>
  <si>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</si>
  <si>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</si>
  <si>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</si>
  <si>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</si>
  <si>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</si>
  <si>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</si>
  <si>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</si>
  <si>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</si>
  <si>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</si>
  <si>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</si>
  <si>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</si>
  <si>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</si>
  <si>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</si>
  <si>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</si>
  <si>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</si>
  <si>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</si>
  <si>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</si>
  <si>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</si>
  <si>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</si>
  <si>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</si>
  <si>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</si>
  <si>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</si>
  <si>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</si>
  <si>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</si>
  <si>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</si>
  <si>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</si>
  <si>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</si>
  <si>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</si>
  <si>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</si>
  <si>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</si>
  <si>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</si>
  <si>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</si>
  <si>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</si>
  <si>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</si>
  <si>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</si>
  <si>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</si>
  <si>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</si>
  <si>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</si>
  <si>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</si>
  <si>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</si>
  <si>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</si>
  <si>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</si>
  <si>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</si>
  <si>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</si>
  <si>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</si>
  <si>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</si>
  <si>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</si>
  <si>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</si>
  <si>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</si>
  <si>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</si>
  <si>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</si>
  <si>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</si>
  <si>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</si>
  <si>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</si>
  <si>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</si>
  <si>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</si>
  <si>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</si>
  <si>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</si>
  <si>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</si>
  <si>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</si>
  <si>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</si>
  <si>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</si>
  <si>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</si>
  <si>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</si>
  <si>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</si>
  <si>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</si>
  <si>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</si>
  <si>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</si>
  <si>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</si>
  <si>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</si>
  <si>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</si>
  <si>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</si>
  <si>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</si>
  <si>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</si>
  <si>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</si>
  <si>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</si>
  <si>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</si>
  <si>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</si>
  <si>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</si>
  <si>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</si>
  <si>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</si>
  <si>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</si>
  <si>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</si>
  <si>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</si>
  <si>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</si>
  <si>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</si>
  <si>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</si>
  <si>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</si>
  <si>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</si>
  <si>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</si>
  <si>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</si>
  <si>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</si>
  <si>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</si>
  <si>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</si>
  <si>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</si>
  <si>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</si>
  <si>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</si>
  <si>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</si>
  <si>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</si>
  <si>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</si>
  <si>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</si>
  <si>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</si>
  <si>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</si>
  <si>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</si>
  <si>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</si>
  <si>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</si>
  <si>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</si>
  <si>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</si>
  <si>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</si>
  <si>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</si>
  <si>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</si>
  <si>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</si>
  <si>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</si>
  <si>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</si>
  <si>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</si>
  <si>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</si>
  <si>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</si>
  <si>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</si>
  <si>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</si>
  <si>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</si>
  <si>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</si>
  <si>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</si>
  <si>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</si>
  <si>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</si>
  <si>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</si>
  <si>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</si>
  <si>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</si>
  <si>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</si>
  <si>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</si>
  <si>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</si>
  <si>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</si>
  <si>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</si>
  <si>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</si>
  <si>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</si>
  <si>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</si>
  <si>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</si>
  <si>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</si>
  <si>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</si>
  <si>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</si>
  <si>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</si>
  <si>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</si>
  <si>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</si>
  <si>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</si>
  <si>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</si>
  <si>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</si>
  <si>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</si>
  <si>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</si>
  <si>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</si>
  <si>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</si>
  <si>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</si>
  <si>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</si>
  <si>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</si>
  <si>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</si>
  <si>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</si>
  <si>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</si>
  <si>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</si>
  <si>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</si>
  <si>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</si>
  <si>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</si>
  <si>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</si>
  <si>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</si>
  <si>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</si>
  <si>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</si>
  <si>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</si>
  <si>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</si>
  <si>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</si>
  <si>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</si>
  <si>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</si>
  <si>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</si>
  <si>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</si>
  <si>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</si>
  <si>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</si>
  <si>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</si>
  <si>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</si>
  <si>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</si>
  <si>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</si>
  <si>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</si>
  <si>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</si>
  <si>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</si>
  <si>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</si>
  <si>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</si>
  <si>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</si>
  <si>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</si>
  <si>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</si>
  <si>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</si>
  <si>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</si>
  <si>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</si>
  <si>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</si>
  <si>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</si>
  <si>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</si>
  <si>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</si>
  <si>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</si>
  <si>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</si>
  <si>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</si>
  <si>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</si>
  <si>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</si>
  <si>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</si>
  <si>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</si>
  <si>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</si>
  <si>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</si>
  <si>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</si>
  <si>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</si>
  <si>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</si>
  <si>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</si>
  <si>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</si>
  <si>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</si>
  <si>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</si>
  <si>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</si>
  <si>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</si>
  <si>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</si>
  <si>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</si>
  <si>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</si>
  <si>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</si>
  <si>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</si>
  <si>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</si>
  <si>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</si>
  <si>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</si>
  <si>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</si>
  <si>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</si>
  <si>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</si>
  <si>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</si>
  <si>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</si>
  <si>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</si>
  <si>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</si>
  <si>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</si>
  <si>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</si>
  <si>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</si>
  <si>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</si>
  <si>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</si>
  <si>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</si>
  <si>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</si>
  <si>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</si>
  <si>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</si>
  <si>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</si>
  <si>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</si>
  <si>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</si>
  <si>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</si>
  <si>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</si>
  <si>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</si>
  <si>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</si>
  <si>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</si>
  <si>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</si>
  <si>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</si>
  <si>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</si>
  <si>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</si>
  <si>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</si>
  <si>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</si>
  <si>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</si>
  <si>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</si>
  <si>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</si>
  <si>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</si>
  <si>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</si>
  <si>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</si>
  <si>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</si>
  <si>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</si>
  <si>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</si>
  <si>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</si>
  <si>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</si>
  <si>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</si>
  <si>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</si>
  <si>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</si>
  <si>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</si>
  <si>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</si>
  <si>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</si>
  <si>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</si>
  <si>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</si>
  <si>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</si>
  <si>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</si>
  <si>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</si>
  <si>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</si>
  <si>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</si>
  <si>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</si>
  <si>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</si>
  <si>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</si>
  <si>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</si>
  <si>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</si>
  <si>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</si>
  <si>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</si>
  <si>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</si>
  <si>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</si>
  <si>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</si>
  <si>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</si>
  <si>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</si>
  <si>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</si>
  <si>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</si>
  <si>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</si>
  <si>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</si>
  <si>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</si>
  <si>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</si>
  <si>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</si>
  <si>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</si>
  <si>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</si>
  <si>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</si>
  <si>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</si>
  <si>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</si>
  <si>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</si>
  <si>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</si>
  <si>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</si>
  <si>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</si>
  <si>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</si>
  <si>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</si>
  <si>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</si>
  <si>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</si>
  <si>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</si>
  <si>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</si>
  <si>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</si>
  <si>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</si>
  <si>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</si>
  <si>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</si>
  <si>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</si>
  <si>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</si>
  <si>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</si>
  <si>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</si>
  <si>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</si>
  <si>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</si>
  <si>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</si>
  <si>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</si>
  <si>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</si>
  <si>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</si>
  <si>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</si>
  <si>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</si>
  <si>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</si>
  <si>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</si>
  <si>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</si>
  <si>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</si>
  <si>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</si>
  <si>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</si>
  <si>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</si>
  <si>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</si>
  <si>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</si>
  <si>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</si>
  <si>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</si>
  <si>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</si>
  <si>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</si>
  <si>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</si>
  <si>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</si>
  <si>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</si>
  <si>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</si>
  <si>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</si>
  <si>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</si>
  <si>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</si>
  <si>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</si>
  <si>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</si>
  <si>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</si>
  <si>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</si>
  <si>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</si>
  <si>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</si>
  <si>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</si>
  <si>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</si>
  <si>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</si>
  <si>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</si>
  <si>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</si>
  <si>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</si>
  <si>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</si>
  <si>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</si>
  <si>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</si>
  <si>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</si>
  <si>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</si>
  <si>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</si>
  <si>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</si>
  <si>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</si>
  <si>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</si>
  <si>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</si>
  <si>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</si>
  <si>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</si>
  <si>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</si>
  <si>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</si>
  <si>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</si>
  <si>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</si>
  <si>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</si>
  <si>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</si>
  <si>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</si>
  <si>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</si>
  <si>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</si>
  <si>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</si>
  <si>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</si>
  <si>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</si>
  <si>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</si>
  <si>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</si>
  <si>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</si>
  <si>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</si>
  <si>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</si>
  <si>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</si>
  <si>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</si>
  <si>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</si>
  <si>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</si>
  <si>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</si>
  <si>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</si>
  <si>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</si>
  <si>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</si>
  <si>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</si>
  <si>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</si>
  <si>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</si>
  <si>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</si>
  <si>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</si>
  <si>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</si>
  <si>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</si>
  <si>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</si>
  <si>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</si>
  <si>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</si>
  <si>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</si>
  <si>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</si>
  <si>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</si>
  <si>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</si>
  <si>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</si>
  <si>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</si>
  <si>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</si>
  <si>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</si>
  <si>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</si>
  <si>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</si>
  <si>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</si>
  <si>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</si>
  <si>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</si>
  <si>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</si>
  <si>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</si>
  <si>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</si>
  <si>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</si>
  <si>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</si>
  <si>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</si>
  <si>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</si>
  <si>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</si>
  <si>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</si>
  <si>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</si>
  <si>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</si>
  <si>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</si>
  <si>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</si>
  <si>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</si>
  <si>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</si>
  <si>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</si>
  <si>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</si>
  <si>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</si>
  <si>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</si>
  <si>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</si>
  <si>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</si>
  <si>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</si>
  <si>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</si>
  <si>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</si>
  <si>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</si>
  <si>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</si>
  <si>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</si>
  <si>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</si>
  <si>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</si>
  <si>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</si>
  <si>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</si>
  <si>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</si>
  <si>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</si>
  <si>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</si>
  <si>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</si>
  <si>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</si>
  <si>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</si>
  <si>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</si>
  <si>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</si>
  <si>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</si>
  <si>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</si>
  <si>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</si>
  <si>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</si>
  <si>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</si>
  <si>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</si>
  <si>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</si>
  <si>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</si>
  <si>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</si>
  <si>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</si>
  <si>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</si>
  <si>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</si>
  <si>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</si>
  <si>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</si>
  <si>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</si>
  <si>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</si>
  <si>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</si>
  <si>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</si>
  <si>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</si>
  <si>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</si>
  <si>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</si>
  <si>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</si>
  <si>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</si>
  <si>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</si>
  <si>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</si>
  <si>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</si>
  <si>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</si>
  <si>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</si>
  <si>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</si>
  <si>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</si>
  <si>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</si>
  <si>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</si>
  <si>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</si>
  <si>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</si>
  <si>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</si>
  <si>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</si>
  <si>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</si>
  <si>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</si>
  <si>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</si>
  <si>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</si>
  <si>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</si>
  <si>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</si>
  <si>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</si>
  <si>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</si>
  <si>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</si>
  <si>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</si>
  <si>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</si>
  <si>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</si>
  <si>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</si>
  <si>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</si>
  <si>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</si>
  <si>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</si>
  <si>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</si>
  <si>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</si>
  <si>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</si>
  <si>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</si>
  <si>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</si>
  <si>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</si>
  <si>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</si>
  <si>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</si>
  <si>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</si>
  <si>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</si>
  <si>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</si>
  <si>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</si>
  <si>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</si>
  <si>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</si>
  <si>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</si>
  <si>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</si>
  <si>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</si>
  <si>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</si>
  <si>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</si>
  <si>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</si>
  <si>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</si>
  <si>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</si>
  <si>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</si>
  <si>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</si>
  <si>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</si>
  <si>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</si>
  <si>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</si>
  <si>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</si>
  <si>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</si>
  <si>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</si>
  <si>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</si>
  <si>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</si>
  <si>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</si>
  <si>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</si>
  <si>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</si>
  <si>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</si>
  <si>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</si>
  <si>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</si>
  <si>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</si>
  <si>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</si>
  <si>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</si>
  <si>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</si>
  <si>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</si>
  <si>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</si>
  <si>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</si>
  <si>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</si>
  <si>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</si>
  <si>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</si>
  <si>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</si>
  <si>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</si>
  <si>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</si>
  <si>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</si>
  <si>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</si>
  <si>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</si>
  <si>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</si>
  <si>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</si>
  <si>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</si>
  <si>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</si>
  <si>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</si>
  <si>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</si>
  <si>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</si>
  <si>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</si>
  <si>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</si>
  <si>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</si>
  <si>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</si>
  <si>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</si>
  <si>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</si>
  <si>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</si>
  <si>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</si>
  <si>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</si>
  <si>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</si>
  <si>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</si>
  <si>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</si>
  <si>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</si>
  <si>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</si>
  <si>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</si>
  <si>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</si>
  <si>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</si>
  <si>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</si>
  <si>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</si>
  <si>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</si>
  <si>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</si>
  <si>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</si>
  <si>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</si>
  <si>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</si>
  <si>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</si>
  <si>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</si>
  <si>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</si>
  <si>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</si>
  <si>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</si>
  <si>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</si>
  <si>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</si>
  <si>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</si>
  <si>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</si>
  <si>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</si>
  <si>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</si>
  <si>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</si>
  <si>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</si>
  <si>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</si>
  <si>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</si>
  <si>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</si>
  <si>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</si>
  <si>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</si>
  <si>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</si>
  <si>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</si>
  <si>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</si>
  <si>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</si>
  <si>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</si>
  <si>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</si>
  <si>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</si>
  <si>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</si>
  <si>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</si>
  <si>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</si>
  <si>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</si>
  <si>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</si>
  <si>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</si>
  <si>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</si>
  <si>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</si>
  <si>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</si>
  <si>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</si>
  <si>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</si>
  <si>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</si>
  <si>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</si>
  <si>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</si>
  <si>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</si>
  <si>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</si>
  <si>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</si>
  <si>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</si>
  <si>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</si>
  <si>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</si>
  <si>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</si>
  <si>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</si>
  <si>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</si>
  <si>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</si>
  <si>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</si>
  <si>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</si>
  <si>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</si>
  <si>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</si>
  <si>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</si>
  <si>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</si>
  <si>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</si>
  <si>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</si>
  <si>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</si>
  <si>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</si>
  <si>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</si>
  <si>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</si>
  <si>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</si>
  <si>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</si>
  <si>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</si>
  <si>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</si>
  <si>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</si>
  <si>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</si>
  <si>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</si>
  <si>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</si>
  <si>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</si>
  <si>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</si>
  <si>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</si>
  <si>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</si>
  <si>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</si>
  <si>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</si>
  <si>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</si>
  <si>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</si>
  <si>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</si>
  <si>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</si>
  <si>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</si>
  <si>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</si>
  <si>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</si>
  <si>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</si>
  <si>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</si>
  <si>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</si>
  <si>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</si>
  <si>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</si>
  <si>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</si>
  <si>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</si>
  <si>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</si>
  <si>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</si>
  <si>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</si>
  <si>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</si>
  <si>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</si>
  <si>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</si>
  <si>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</si>
  <si>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</si>
  <si>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</si>
  <si>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</si>
  <si>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</si>
  <si>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</si>
  <si>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</si>
  <si>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</si>
  <si>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</si>
  <si>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</si>
  <si>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</si>
  <si>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</si>
  <si>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</si>
  <si>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</si>
  <si>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</si>
  <si>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</si>
  <si>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</si>
  <si>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</si>
  <si>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</si>
  <si>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</si>
  <si>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</si>
  <si>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</si>
  <si>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</si>
  <si>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</si>
  <si>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</si>
  <si>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</si>
  <si>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</si>
  <si>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</si>
  <si>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</si>
  <si>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</si>
  <si>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</si>
  <si>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</si>
  <si>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</si>
  <si>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</si>
  <si>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</si>
  <si>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</si>
  <si>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</si>
  <si>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</si>
  <si>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</si>
  <si>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</si>
  <si>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</si>
  <si>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</si>
  <si>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</si>
  <si>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</si>
  <si>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</si>
  <si>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</si>
  <si>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</si>
  <si>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</si>
  <si>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</si>
  <si>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</si>
  <si>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</si>
  <si>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</si>
  <si>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</si>
  <si>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</si>
  <si>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</si>
  <si>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</si>
  <si>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</si>
  <si>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</si>
  <si>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</si>
  <si>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</si>
  <si>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</si>
  <si>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</si>
  <si>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</si>
  <si>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</si>
  <si>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</si>
  <si>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</si>
  <si>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</si>
  <si>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</si>
  <si>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</si>
  <si>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</si>
  <si>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</si>
  <si>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</si>
  <si>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</si>
  <si>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</si>
  <si>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</si>
  <si>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</si>
  <si>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</si>
  <si>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</si>
  <si>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</si>
  <si>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</si>
  <si>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</si>
  <si>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</si>
  <si>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</si>
  <si>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</si>
  <si>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</si>
  <si>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</si>
  <si>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</si>
  <si>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</si>
  <si>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</si>
  <si>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</si>
  <si>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</si>
  <si>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</si>
  <si>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</si>
  <si>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</si>
  <si>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</si>
  <si>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</si>
  <si>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</si>
  <si>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</si>
  <si>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</si>
  <si>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</si>
  <si>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</si>
  <si>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</si>
  <si>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</si>
  <si>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</si>
  <si>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</si>
  <si>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</si>
  <si>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</si>
  <si>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</si>
  <si>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</si>
  <si>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</si>
  <si>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</si>
  <si>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</si>
  <si>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</si>
  <si>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</si>
  <si>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</si>
  <si>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</si>
  <si>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</si>
  <si>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</si>
  <si>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</si>
  <si>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</si>
  <si>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</si>
  <si>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</si>
  <si>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</si>
  <si>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</si>
  <si>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</si>
  <si>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</si>
  <si>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</si>
  <si>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</si>
  <si>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</si>
  <si>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</si>
  <si>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</si>
  <si>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</si>
  <si>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</si>
  <si>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</si>
  <si>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</si>
  <si>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</si>
  <si>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</si>
  <si>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</si>
  <si>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</si>
  <si>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</si>
  <si>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</si>
  <si>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</si>
  <si>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</si>
  <si>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</si>
  <si>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</si>
  <si>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</si>
  <si>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</si>
  <si>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</si>
  <si>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</si>
  <si>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</si>
  <si>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</si>
  <si>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</si>
  <si>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</si>
  <si>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</si>
  <si>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</si>
  <si>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</si>
  <si>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</si>
  <si>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</si>
  <si>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</si>
  <si>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</si>
  <si>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</si>
  <si>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</si>
  <si>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</si>
  <si>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</si>
  <si>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</si>
  <si>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</si>
  <si>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</si>
  <si>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</si>
  <si>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</si>
  <si>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</si>
  <si>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</si>
  <si>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</si>
  <si>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</si>
  <si>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</si>
  <si>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</si>
  <si>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</si>
  <si>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</si>
  <si>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</si>
  <si>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</si>
  <si>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</si>
  <si>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</si>
  <si>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</si>
  <si>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</si>
  <si>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</si>
  <si>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</si>
  <si>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</si>
  <si>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</si>
  <si>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</si>
  <si>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</si>
  <si>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</si>
  <si>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</si>
  <si>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</si>
  <si>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</si>
  <si>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</si>
  <si>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</si>
  <si>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</si>
  <si>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</si>
  <si>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</si>
  <si>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</si>
  <si>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</si>
  <si>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</si>
  <si>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</si>
  <si>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</si>
  <si>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</si>
  <si>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</si>
  <si>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</si>
  <si>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</si>
  <si>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</si>
  <si>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</si>
  <si>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</si>
  <si>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</si>
  <si>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</si>
  <si>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</si>
  <si>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</si>
  <si>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</si>
  <si>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</si>
  <si>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</si>
  <si>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</si>
  <si>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</si>
  <si>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</si>
  <si>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</si>
  <si>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</si>
  <si>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</si>
  <si>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</si>
  <si>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</si>
  <si>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</si>
  <si>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</si>
  <si>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</si>
  <si>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</si>
  <si>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</si>
  <si>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</si>
  <si>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</si>
  <si>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</si>
  <si>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</si>
  <si>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</si>
  <si>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</si>
  <si>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</si>
  <si>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</si>
  <si>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</si>
  <si>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</si>
  <si>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</si>
  <si>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</si>
  <si>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</si>
  <si>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</si>
  <si>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</si>
  <si>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</si>
  <si>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</si>
  <si>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</si>
  <si>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</si>
  <si>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</si>
  <si>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</si>
  <si>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</si>
  <si>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</si>
  <si>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</si>
  <si>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</si>
  <si>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</si>
  <si>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</si>
  <si>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</si>
  <si>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</si>
  <si>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</si>
  <si>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</si>
  <si>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</si>
  <si>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</si>
  <si>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</si>
  <si>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</si>
  <si>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</si>
  <si>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</si>
  <si>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</si>
  <si>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</si>
  <si>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</si>
  <si>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</si>
  <si>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</si>
  <si>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</si>
  <si>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</si>
  <si>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</si>
  <si>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</si>
  <si>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</si>
  <si>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</si>
  <si>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</si>
  <si>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</si>
  <si>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</si>
  <si>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</si>
  <si>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</si>
  <si>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</si>
  <si>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</si>
  <si>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</si>
  <si>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</si>
  <si>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</si>
  <si>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</si>
  <si>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</si>
  <si>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</si>
  <si>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</si>
  <si>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</si>
  <si>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</si>
  <si>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</si>
  <si>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</si>
  <si>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</si>
  <si>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</si>
  <si>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</si>
  <si>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</si>
  <si>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</si>
  <si>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</si>
  <si>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</si>
  <si>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</si>
  <si>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</si>
  <si>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</si>
  <si>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</si>
  <si>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</si>
  <si>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</si>
  <si>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</si>
  <si>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</si>
  <si>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</si>
  <si>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</si>
  <si>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</si>
  <si>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</si>
  <si>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</si>
  <si>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</si>
  <si>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</si>
  <si>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</si>
  <si>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</si>
  <si>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</si>
  <si>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</si>
  <si>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</si>
  <si>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</si>
  <si>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</si>
  <si>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</si>
  <si>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</si>
  <si>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</si>
  <si>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</si>
  <si>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</si>
  <si>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</si>
  <si>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</si>
  <si>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</si>
  <si>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</si>
  <si>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</si>
  <si>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</si>
  <si>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</si>
  <si>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</si>
  <si>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</si>
  <si>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</si>
  <si>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</si>
  <si>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</si>
  <si>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</si>
  <si>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</si>
  <si>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</si>
  <si>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</si>
  <si>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</si>
  <si>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</si>
  <si>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</si>
  <si>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</si>
  <si>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</si>
  <si>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</si>
  <si>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</si>
  <si>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</si>
  <si>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</si>
  <si>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</si>
  <si>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</si>
  <si>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</si>
  <si>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</si>
  <si>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</si>
  <si>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</si>
  <si>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</si>
  <si>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</si>
  <si>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</si>
  <si>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</si>
  <si>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</si>
  <si>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</si>
  <si>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</si>
  <si>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</si>
  <si>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</si>
  <si>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</si>
  <si>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</si>
  <si>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</si>
  <si>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</si>
  <si>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</si>
  <si>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</si>
  <si>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</si>
  <si>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</si>
  <si>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</si>
  <si>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</si>
  <si>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</si>
  <si>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</si>
  <si>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</si>
  <si>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</si>
  <si>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</si>
  <si>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</si>
  <si>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</si>
  <si>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</si>
  <si>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</si>
  <si>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</si>
  <si>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</si>
  <si>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</si>
  <si>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</si>
  <si>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</si>
  <si>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</si>
  <si>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</si>
  <si>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</si>
  <si>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</si>
  <si>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</si>
  <si>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</si>
  <si>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</si>
  <si>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</si>
  <si>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</si>
  <si>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</si>
  <si>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</si>
  <si>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</si>
  <si>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</si>
  <si>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</si>
  <si>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</si>
  <si>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</si>
  <si>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</si>
  <si>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</si>
  <si>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</si>
  <si>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</si>
  <si>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</si>
  <si>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</si>
  <si>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</si>
  <si>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</si>
  <si>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</si>
  <si>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</si>
  <si>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</si>
  <si>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</si>
  <si>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</si>
  <si>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</si>
  <si>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</si>
  <si>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</si>
  <si>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</si>
  <si>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</si>
  <si>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</si>
  <si>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</si>
  <si>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</si>
  <si>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</si>
  <si>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</si>
  <si>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</si>
  <si>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</si>
  <si>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</si>
  <si>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</si>
  <si>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</si>
  <si>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</si>
  <si>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</si>
  <si>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</si>
  <si>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</si>
  <si>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</si>
  <si>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</si>
  <si>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</si>
  <si>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</si>
  <si>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</si>
  <si>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</si>
  <si>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</si>
  <si>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</si>
  <si>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</si>
  <si>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</si>
  <si>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</si>
  <si>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</si>
  <si>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</si>
  <si>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</si>
  <si>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</si>
  <si>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</si>
  <si>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</si>
  <si>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</si>
  <si>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</si>
  <si>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</si>
  <si>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</si>
  <si>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</si>
  <si>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</si>
  <si>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</si>
  <si>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</si>
  <si>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</si>
  <si>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</si>
  <si>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</si>
  <si>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</si>
  <si>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</si>
  <si>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</si>
  <si>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</si>
  <si>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</si>
  <si>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</si>
  <si>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</si>
  <si>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</si>
  <si>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</si>
  <si>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</si>
  <si>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</si>
  <si>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</si>
  <si>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</si>
  <si>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</si>
  <si>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</si>
  <si>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</si>
  <si>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</si>
  <si>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</si>
  <si>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</si>
  <si>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</si>
  <si>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</si>
  <si>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</si>
  <si>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</si>
  <si>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</si>
  <si>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</si>
  <si>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</si>
  <si>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</si>
  <si>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</si>
  <si>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</si>
  <si>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</si>
  <si>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</si>
  <si>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</si>
  <si>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</si>
  <si>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</si>
  <si>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</si>
  <si>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</si>
  <si>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</si>
  <si>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</si>
  <si>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</si>
  <si>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</si>
  <si>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</si>
  <si>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</si>
  <si>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</si>
  <si>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</si>
  <si>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</si>
  <si>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</si>
  <si>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</si>
  <si>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</si>
  <si>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</si>
  <si>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</si>
  <si>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</si>
  <si>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</si>
  <si>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</si>
  <si>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</si>
  <si>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</si>
  <si>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</si>
  <si>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</si>
  <si>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</si>
  <si>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</si>
  <si>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</si>
  <si>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</si>
  <si>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</si>
  <si>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</si>
  <si>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</si>
  <si>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</si>
  <si>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</si>
  <si>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</si>
  <si>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</si>
  <si>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</si>
  <si>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</si>
  <si>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</si>
  <si>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</si>
  <si>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</si>
  <si>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</si>
  <si>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</si>
  <si>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</si>
  <si>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</si>
  <si>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</si>
  <si>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</si>
  <si>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</si>
  <si>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</si>
  <si>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</si>
  <si>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</si>
  <si>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</si>
  <si>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</si>
  <si>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</si>
  <si>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</si>
  <si>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</si>
  <si>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</si>
  <si>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</si>
  <si>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</si>
  <si>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</si>
  <si>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</si>
  <si>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</si>
  <si>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</si>
  <si>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</si>
  <si>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</si>
  <si>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</si>
  <si>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</si>
  <si>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</si>
  <si>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</si>
  <si>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</si>
  <si>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</si>
  <si>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</si>
  <si>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</si>
  <si>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</si>
  <si>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</si>
  <si>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</si>
  <si>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</si>
  <si>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</si>
  <si>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</si>
  <si>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</si>
  <si>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</si>
  <si>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</si>
  <si>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</si>
  <si>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</si>
  <si>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</si>
  <si>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</si>
  <si>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</si>
  <si>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</si>
  <si>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</si>
  <si>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</si>
  <si>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</si>
  <si>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</si>
  <si>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</si>
  <si>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</si>
  <si>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</si>
  <si>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</si>
  <si>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</si>
  <si>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</si>
  <si>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</si>
  <si>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</si>
  <si>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</si>
  <si>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</si>
  <si>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</si>
  <si>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</si>
  <si>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</si>
  <si>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</si>
  <si>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</si>
  <si>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</si>
  <si>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</si>
  <si>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</si>
  <si>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</si>
  <si>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</si>
  <si>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</si>
  <si>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</si>
  <si>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</si>
  <si>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</si>
  <si>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</si>
  <si>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</si>
  <si>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</si>
  <si>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</si>
  <si>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</si>
  <si>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</si>
  <si>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</si>
  <si>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</si>
  <si>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</si>
  <si>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</si>
  <si>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</si>
  <si>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</si>
  <si>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</si>
  <si>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</si>
  <si>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</si>
  <si>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</si>
  <si>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</si>
  <si>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</si>
  <si>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</si>
  <si>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</si>
  <si>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</si>
  <si>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</si>
  <si>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</si>
  <si>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</si>
  <si>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</si>
  <si>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</si>
  <si>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</si>
  <si>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</si>
  <si>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</si>
  <si>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</si>
  <si>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</si>
  <si>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</si>
  <si>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</si>
  <si>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</si>
  <si>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</si>
  <si>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</si>
  <si>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</si>
  <si>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</si>
  <si>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</si>
  <si>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</si>
  <si>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</si>
  <si>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</si>
  <si>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</si>
  <si>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</si>
  <si>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</si>
  <si>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</si>
  <si>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</si>
  <si>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</si>
  <si>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</si>
  <si>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</si>
  <si>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</si>
  <si>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</si>
  <si>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</si>
  <si>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</si>
  <si>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</si>
  <si>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</si>
  <si>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</si>
  <si>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</si>
  <si>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</si>
  <si>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</si>
  <si>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</si>
  <si>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</si>
  <si>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</si>
  <si>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</si>
  <si>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</si>
  <si>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</si>
  <si>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</si>
  <si>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</si>
  <si>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</si>
  <si>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</si>
  <si>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</si>
  <si>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</si>
  <si>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</si>
  <si>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</si>
  <si>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</si>
  <si>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</si>
  <si>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</si>
  <si>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</si>
  <si>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</si>
  <si>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</si>
  <si>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</si>
  <si>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</si>
  <si>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</si>
  <si>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</si>
  <si>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</si>
  <si>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</si>
  <si>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</si>
  <si>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</si>
  <si>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</si>
  <si>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</si>
  <si>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</si>
  <si>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</si>
  <si>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</si>
  <si>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</si>
  <si>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</si>
  <si>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</si>
  <si>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</si>
  <si>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</si>
  <si>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</si>
  <si>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</si>
  <si>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</si>
  <si>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</si>
  <si>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</si>
  <si>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</si>
  <si>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</si>
  <si>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</si>
  <si>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</si>
  <si>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</si>
  <si>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</si>
  <si>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</si>
  <si>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</si>
  <si>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</si>
  <si>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</si>
  <si>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</si>
  <si>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</si>
  <si>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</si>
  <si>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</si>
  <si>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</si>
  <si>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</si>
  <si>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</si>
  <si>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</si>
  <si>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</si>
  <si>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</si>
  <si>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</si>
  <si>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</si>
  <si>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</si>
  <si>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</si>
  <si>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</si>
  <si>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</si>
  <si>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</si>
  <si>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</si>
  <si>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</si>
  <si>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</si>
  <si>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</si>
  <si>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</si>
  <si>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</si>
  <si>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</si>
  <si>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</si>
  <si>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</si>
  <si>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</si>
  <si>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</si>
  <si>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</si>
  <si>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</si>
  <si>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</si>
  <si>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</si>
  <si>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</si>
  <si>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</si>
  <si>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</si>
  <si>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</si>
  <si>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</si>
  <si>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</si>
  <si>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</si>
  <si>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</si>
  <si>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</si>
  <si>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</si>
  <si>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</si>
  <si>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</si>
  <si>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</si>
  <si>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</si>
  <si>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</si>
  <si>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</si>
  <si>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</si>
  <si>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</si>
  <si>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</si>
  <si>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</si>
  <si>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</si>
  <si>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</si>
  <si>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</si>
  <si>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</si>
  <si>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</si>
  <si>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</si>
  <si>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</si>
  <si>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</si>
  <si>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</si>
  <si>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</si>
  <si>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</si>
  <si>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</si>
  <si>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</si>
  <si>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</si>
  <si>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</si>
  <si>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</si>
  <si>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</si>
  <si>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</si>
  <si>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</si>
  <si>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</si>
  <si>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</si>
  <si>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</si>
  <si>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</si>
  <si>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</si>
  <si>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</si>
  <si>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</si>
  <si>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</si>
  <si>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</si>
  <si>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</si>
  <si>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</si>
  <si>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</si>
  <si>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</si>
  <si>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</si>
  <si>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</si>
  <si>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</si>
  <si>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</si>
  <si>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</si>
  <si>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</si>
  <si>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</si>
  <si>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</si>
  <si>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</si>
  <si>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</si>
  <si>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</si>
  <si>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</si>
  <si>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</si>
  <si>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</si>
  <si>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</si>
  <si>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</si>
  <si>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</si>
  <si>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</si>
  <si>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</si>
  <si>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</si>
  <si>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</si>
  <si>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</si>
  <si>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</si>
  <si>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</si>
  <si>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</si>
  <si>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</si>
  <si>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</si>
  <si>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</si>
  <si>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</si>
  <si>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</si>
  <si>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</si>
  <si>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</si>
  <si>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</si>
  <si>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</si>
  <si>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</si>
  <si>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</si>
  <si>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</si>
  <si>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</si>
  <si>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</si>
  <si>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</si>
  <si>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</si>
  <si>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</si>
  <si>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</si>
  <si>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</si>
  <si>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</si>
  <si>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</si>
  <si>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</si>
  <si>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</si>
  <si>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</si>
  <si>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</si>
  <si>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</si>
  <si>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</si>
  <si>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</si>
  <si>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</si>
  <si>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</si>
  <si>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</si>
  <si>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</si>
  <si>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</si>
  <si>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</si>
  <si>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</si>
  <si>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</si>
  <si>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</si>
  <si>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</si>
  <si>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</si>
  <si>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</si>
  <si>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</si>
  <si>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</si>
  <si>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</si>
  <si>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</si>
  <si>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</si>
  <si>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</si>
  <si>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</si>
  <si>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</si>
  <si>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</si>
  <si>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</si>
  <si>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</si>
  <si>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</si>
  <si>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</si>
  <si>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</si>
  <si>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</si>
  <si>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</si>
  <si>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</si>
  <si>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</si>
  <si>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</si>
  <si>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</si>
  <si>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</si>
  <si>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</si>
  <si>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</si>
  <si>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</si>
  <si>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</si>
  <si>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</si>
  <si>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</si>
  <si>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</si>
  <si>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</si>
  <si>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</si>
  <si>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</si>
  <si>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</si>
  <si>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</si>
  <si>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</si>
  <si>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</si>
  <si>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</si>
  <si>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</si>
  <si>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</si>
  <si>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</si>
  <si>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</si>
  <si>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</si>
  <si>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</si>
  <si>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</si>
  <si>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</si>
  <si>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</si>
  <si>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</si>
  <si>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</si>
  <si>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</si>
  <si>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</si>
  <si>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</si>
  <si>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</si>
  <si>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</si>
  <si>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</si>
  <si>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</si>
  <si>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</si>
  <si>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</si>
  <si>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</si>
  <si>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</si>
  <si>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</si>
  <si>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</si>
  <si>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</si>
  <si>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</si>
  <si>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</si>
  <si>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</si>
  <si>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</si>
  <si>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</si>
  <si>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</si>
  <si>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</si>
  <si>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</si>
  <si>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</si>
  <si>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</si>
  <si>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</si>
  <si>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</si>
  <si>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</si>
  <si>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</si>
  <si>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</si>
  <si>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</si>
  <si>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</si>
  <si>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</si>
  <si>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</si>
  <si>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</si>
  <si>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</si>
  <si>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</si>
  <si>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</si>
  <si>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</si>
  <si>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</si>
  <si>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</si>
  <si>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</si>
  <si>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</si>
  <si>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</si>
  <si>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</si>
  <si>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</si>
  <si>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</si>
  <si>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</si>
  <si>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</si>
  <si>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</si>
  <si>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</si>
  <si>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</si>
  <si>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</si>
  <si>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</si>
  <si>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</si>
  <si>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</si>
  <si>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</si>
  <si>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</si>
  <si>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</si>
  <si>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</si>
  <si>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</si>
  <si>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</si>
  <si>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</si>
  <si>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</si>
  <si>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</si>
  <si>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</si>
  <si>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</si>
  <si>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</si>
  <si>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</si>
  <si>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</si>
  <si>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</si>
  <si>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</si>
  <si>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</si>
  <si>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</si>
  <si>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</si>
  <si>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</si>
  <si>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</si>
  <si>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</si>
  <si>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</si>
  <si>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</si>
  <si>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</si>
  <si>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</si>
  <si>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</si>
  <si>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</si>
  <si>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</si>
  <si>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</si>
  <si>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</si>
  <si>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</si>
  <si>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</si>
  <si>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</si>
  <si>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</si>
  <si>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</si>
  <si>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</si>
  <si>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</si>
  <si>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</si>
  <si>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</si>
  <si>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</si>
  <si>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</si>
  <si>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</si>
  <si>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</si>
  <si>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</si>
  <si>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</si>
  <si>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</si>
  <si>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</si>
  <si>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</si>
  <si>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</si>
  <si>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</si>
  <si>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</si>
  <si>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</si>
  <si>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</si>
  <si>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</si>
  <si>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</si>
  <si>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</si>
  <si>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</si>
  <si>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</si>
  <si>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</si>
  <si>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</si>
  <si>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</si>
  <si>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</si>
  <si>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</si>
  <si>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</si>
  <si>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</si>
  <si>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</si>
  <si>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</si>
  <si>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</si>
  <si>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</si>
  <si>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</si>
  <si>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</si>
  <si>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</si>
  <si>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</si>
  <si>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</si>
  <si>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</si>
  <si>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</si>
  <si>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</si>
  <si>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</si>
  <si>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</si>
  <si>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</si>
  <si>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</si>
  <si>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</si>
  <si>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</si>
  <si>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</si>
  <si>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</si>
  <si>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</si>
  <si>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</si>
  <si>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</si>
  <si>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</si>
  <si>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</si>
  <si>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</si>
  <si>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</si>
  <si>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</si>
  <si>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</si>
  <si>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</si>
  <si>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</si>
  <si>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</si>
  <si>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</si>
  <si>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</si>
  <si>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</si>
  <si>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</si>
  <si>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</si>
  <si>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</si>
  <si>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</si>
  <si>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</si>
  <si>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</si>
  <si>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</si>
  <si>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</si>
  <si>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</si>
  <si>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</si>
  <si>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</si>
  <si>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</si>
  <si>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</si>
  <si>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</si>
  <si>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</si>
  <si>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</si>
  <si>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</si>
  <si>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</si>
  <si>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</si>
  <si>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</si>
  <si>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</si>
  <si>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</si>
  <si>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</si>
  <si>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</si>
  <si>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</si>
  <si>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</si>
  <si>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</si>
  <si>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</si>
  <si>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</si>
  <si>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</si>
  <si>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</si>
  <si>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</si>
  <si>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</si>
  <si>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</si>
  <si>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</si>
  <si>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</si>
  <si>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</si>
  <si>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</si>
  <si>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</si>
  <si>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</si>
  <si>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</si>
  <si>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</si>
  <si>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</si>
  <si>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</si>
  <si>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</si>
  <si>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</si>
  <si>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</si>
  <si>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</si>
  <si>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</si>
  <si>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</si>
  <si>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</si>
  <si>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</si>
  <si>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</si>
  <si>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</si>
  <si>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</si>
  <si>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</si>
  <si>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</si>
  <si>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</si>
  <si>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</si>
  <si>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</si>
  <si>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</si>
  <si>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</si>
  <si>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</si>
  <si>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</si>
  <si>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</si>
  <si>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</si>
  <si>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</si>
  <si>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</si>
  <si>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</si>
  <si>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</si>
  <si>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</si>
  <si>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</si>
  <si>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</si>
  <si>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</si>
  <si>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</si>
  <si>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</si>
  <si>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</si>
  <si>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</si>
  <si>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</si>
  <si>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</si>
  <si>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</si>
  <si>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</si>
  <si>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</si>
  <si>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</si>
  <si>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</si>
  <si>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</si>
  <si>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</si>
  <si>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</si>
  <si>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</si>
  <si>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</si>
  <si>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</si>
  <si>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</si>
  <si>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</si>
  <si>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</si>
  <si>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</si>
  <si>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</si>
  <si>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</si>
  <si>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</si>
  <si>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</si>
  <si>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</si>
  <si>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</si>
  <si>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</si>
  <si>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</si>
  <si>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</si>
  <si>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</si>
  <si>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</si>
  <si>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</si>
  <si>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</si>
  <si>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</si>
  <si>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</si>
  <si>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</si>
  <si>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</si>
  <si>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</si>
  <si>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</si>
  <si>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</si>
  <si>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</si>
  <si>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</si>
  <si>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</si>
  <si>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</si>
  <si>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</si>
  <si>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</si>
  <si>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</si>
  <si>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</si>
  <si>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</si>
  <si>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</si>
  <si>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</si>
  <si>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</si>
  <si>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</si>
  <si>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</si>
  <si>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</si>
  <si>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</si>
  <si>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</si>
  <si>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</si>
  <si>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</si>
  <si>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</si>
  <si>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</si>
  <si>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</si>
  <si>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</si>
  <si>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</si>
  <si>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</si>
  <si>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</si>
  <si>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</si>
  <si>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</si>
  <si>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</si>
  <si>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</si>
  <si>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</si>
  <si>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</si>
  <si>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</si>
  <si>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</si>
  <si>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</si>
  <si>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</si>
  <si>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</si>
  <si>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</si>
  <si>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</si>
  <si>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</si>
  <si>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</si>
  <si>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</si>
  <si>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</si>
  <si>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</si>
  <si>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</si>
  <si>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</si>
  <si>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</si>
  <si>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</si>
  <si>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</si>
  <si>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</si>
  <si>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</si>
  <si>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</si>
  <si>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</si>
  <si>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</si>
  <si>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</si>
  <si>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</si>
  <si>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</si>
  <si>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</si>
  <si>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</si>
  <si>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</si>
  <si>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</si>
  <si>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</si>
  <si>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</si>
  <si>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</si>
  <si>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</si>
  <si>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</si>
  <si>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</si>
  <si>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</si>
  <si>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</si>
  <si>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</si>
  <si>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</si>
  <si>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</si>
  <si>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</si>
  <si>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</si>
  <si>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</si>
  <si>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</si>
  <si>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</si>
  <si>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</si>
  <si>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</si>
  <si>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</si>
  <si>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</si>
  <si>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</si>
  <si>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</si>
  <si>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</si>
  <si>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</si>
  <si>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</si>
  <si>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</si>
  <si>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</si>
  <si>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</si>
  <si>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</si>
  <si>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</si>
  <si>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</si>
  <si>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</si>
  <si>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</si>
  <si>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</si>
  <si>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</si>
  <si>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</si>
  <si>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</si>
  <si>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</si>
  <si>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</si>
  <si>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</si>
  <si>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</si>
  <si>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</si>
  <si>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</si>
  <si>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</si>
  <si>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</si>
  <si>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</si>
  <si>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</si>
  <si>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</si>
  <si>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</si>
  <si>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</si>
  <si>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</si>
  <si>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</si>
  <si>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</si>
  <si>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</si>
  <si>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</si>
  <si>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</si>
  <si>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</si>
  <si>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</si>
  <si>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</si>
  <si>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</si>
  <si>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</si>
  <si>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</si>
  <si>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</si>
  <si>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</si>
  <si>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</si>
  <si>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</si>
  <si>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</si>
  <si>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</si>
  <si>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</si>
  <si>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</si>
  <si>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</si>
  <si>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</si>
  <si>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</si>
  <si>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</si>
  <si>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</si>
  <si>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</si>
  <si>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</si>
  <si>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</si>
  <si>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</si>
  <si>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</si>
  <si>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</si>
  <si>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</si>
  <si>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</si>
  <si>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</si>
  <si>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</si>
  <si>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</si>
  <si>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</si>
  <si>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</si>
  <si>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</si>
  <si>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</si>
  <si>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</si>
  <si>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</si>
  <si>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</si>
  <si>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</si>
  <si>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</si>
  <si>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</si>
  <si>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</si>
  <si>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</si>
  <si>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</si>
  <si>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</si>
  <si>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</si>
  <si>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</si>
  <si>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</si>
  <si>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</si>
  <si>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</si>
  <si>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</si>
  <si>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</si>
  <si>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</si>
  <si>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</si>
  <si>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</si>
  <si>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</si>
  <si>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</si>
  <si>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</si>
  <si>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</si>
  <si>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</si>
  <si>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</si>
  <si>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</si>
  <si>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</si>
  <si>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</si>
  <si>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</si>
  <si>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</si>
  <si>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</si>
  <si>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</si>
  <si>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</si>
  <si>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</si>
  <si>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</si>
  <si>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</si>
  <si>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</si>
  <si>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</si>
  <si>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</si>
  <si>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</si>
  <si>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</si>
  <si>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</si>
  <si>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</si>
  <si>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</si>
  <si>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</si>
  <si>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</si>
  <si>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</si>
  <si>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</si>
  <si>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</si>
  <si>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</si>
  <si>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</si>
  <si>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</si>
  <si>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</si>
  <si>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</si>
  <si>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</si>
  <si>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</si>
  <si>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</si>
  <si>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</si>
  <si>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</si>
  <si>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</si>
  <si>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</si>
  <si>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</si>
  <si>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</si>
  <si>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</si>
  <si>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</si>
  <si>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</si>
  <si>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</si>
  <si>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</si>
  <si>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</si>
  <si>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</si>
  <si>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</si>
  <si>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</si>
  <si>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</si>
  <si>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</si>
  <si>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</si>
  <si>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</si>
  <si>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</si>
  <si>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</si>
  <si>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</si>
  <si>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</si>
  <si>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</si>
  <si>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</si>
  <si>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</si>
  <si>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</si>
  <si>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</si>
  <si>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</si>
  <si>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</si>
  <si>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</si>
  <si>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</si>
  <si>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</si>
  <si>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</si>
  <si>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</si>
  <si>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</si>
  <si>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</si>
  <si>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</si>
  <si>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</si>
  <si>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</si>
  <si>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</si>
  <si>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</si>
  <si>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</si>
  <si>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</si>
  <si>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</si>
  <si>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</si>
  <si>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</si>
  <si>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</si>
  <si>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</si>
  <si>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</si>
  <si>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</si>
  <si>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</si>
  <si>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</si>
  <si>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</si>
  <si>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</si>
  <si>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</si>
  <si>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</si>
  <si>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</si>
  <si>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</si>
  <si>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</si>
  <si>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</si>
  <si>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</si>
  <si>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</si>
  <si>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</si>
  <si>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</si>
  <si>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</si>
  <si>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</si>
  <si>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</si>
  <si>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</si>
  <si>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</si>
  <si>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</si>
  <si>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</si>
  <si>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</si>
  <si>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</si>
  <si>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</si>
  <si>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</si>
  <si>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</si>
  <si>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</si>
  <si>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</si>
  <si>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</si>
  <si>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</si>
  <si>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</si>
  <si>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</si>
  <si>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</si>
  <si>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</si>
  <si>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</si>
  <si>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</si>
  <si>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</si>
  <si>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</si>
  <si>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</si>
  <si>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</si>
  <si>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</si>
  <si>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</si>
  <si>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</si>
  <si>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</si>
  <si>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</si>
  <si>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</si>
  <si>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</si>
  <si>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</si>
  <si>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</si>
  <si>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</si>
  <si>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</si>
  <si>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</si>
  <si>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</si>
  <si>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</si>
  <si>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</si>
  <si>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</si>
  <si>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</si>
  <si>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</si>
  <si>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</si>
  <si>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</si>
  <si>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</si>
  <si>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</si>
  <si>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</si>
  <si>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</si>
  <si>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</si>
  <si>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</si>
  <si>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</si>
  <si>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</si>
  <si>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</si>
  <si>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</si>
  <si>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</si>
  <si>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</si>
  <si>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</si>
  <si>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</si>
  <si>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</si>
  <si>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</si>
  <si>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</si>
  <si>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</si>
  <si>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</si>
  <si>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</si>
  <si>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</si>
  <si>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</si>
  <si>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</si>
  <si>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</si>
  <si>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</si>
  <si>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</si>
  <si>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</si>
  <si>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</si>
  <si>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</si>
  <si>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</si>
  <si>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</si>
  <si>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</si>
  <si>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</si>
  <si>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</si>
  <si>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</si>
  <si>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</si>
  <si>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</si>
  <si>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</si>
  <si>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</si>
  <si>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</si>
  <si>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</si>
  <si>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</si>
  <si>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</si>
  <si>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</si>
  <si>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</si>
  <si>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</si>
  <si>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</si>
  <si>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</si>
  <si>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</si>
  <si>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</si>
  <si>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</si>
  <si>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</si>
  <si>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</si>
  <si>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</si>
  <si>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</si>
  <si>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</si>
  <si>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</si>
  <si>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</si>
  <si>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</si>
  <si>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</si>
  <si>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</si>
  <si>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</si>
  <si>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</si>
  <si>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</si>
  <si>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</si>
  <si>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</si>
  <si>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</si>
  <si>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</si>
  <si>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</si>
  <si>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</si>
  <si>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</si>
  <si>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</si>
  <si>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</si>
  <si>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</si>
  <si>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</si>
  <si>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</si>
  <si>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</si>
  <si>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</si>
  <si>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</si>
  <si>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</si>
  <si>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</si>
  <si>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</si>
  <si>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</si>
  <si>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</si>
  <si>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</si>
  <si>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</si>
  <si>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</si>
  <si>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</si>
  <si>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</si>
  <si>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</si>
  <si>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</si>
  <si>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</si>
  <si>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</si>
  <si>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</si>
  <si>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</si>
  <si>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</si>
  <si>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</si>
  <si>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</si>
  <si>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</si>
  <si>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</si>
  <si>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</si>
  <si>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</si>
  <si>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</si>
  <si>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</si>
  <si>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</si>
  <si>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</si>
  <si>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</si>
  <si>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</si>
  <si>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</si>
  <si>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</si>
  <si>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</si>
  <si>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</si>
  <si>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</si>
  <si>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</si>
  <si>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</si>
  <si>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</si>
  <si>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</si>
  <si>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</si>
  <si>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</si>
  <si>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</si>
  <si>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</si>
  <si>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</si>
  <si>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</si>
  <si>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</si>
  <si>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</si>
  <si>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</si>
  <si>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</si>
  <si>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</si>
  <si>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</si>
  <si>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</si>
  <si>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</si>
  <si>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</si>
  <si>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</si>
  <si>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</si>
  <si>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</si>
  <si>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</si>
  <si>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</si>
  <si>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</si>
  <si>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</si>
  <si>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</si>
  <si>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</si>
  <si>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</si>
  <si>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</si>
  <si>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</si>
  <si>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</si>
  <si>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</si>
  <si>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</si>
  <si>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</si>
  <si>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</si>
  <si>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</si>
  <si>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</si>
  <si>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</si>
  <si>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</si>
  <si>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</si>
  <si>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</si>
  <si>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</si>
  <si>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</si>
  <si>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</si>
  <si>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</si>
  <si>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</si>
  <si>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</si>
  <si>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</si>
  <si>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</si>
  <si>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</si>
  <si>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</si>
  <si>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</si>
  <si>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</si>
  <si>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</si>
  <si>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</si>
  <si>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</si>
  <si>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</si>
  <si>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</si>
  <si>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</si>
  <si>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</si>
  <si>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</si>
  <si>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</si>
  <si>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</si>
  <si>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</si>
  <si>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</si>
  <si>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</si>
  <si>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</si>
  <si>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</si>
  <si>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</si>
  <si>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</si>
  <si>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</si>
  <si>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</si>
  <si>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</si>
  <si>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</si>
  <si>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</si>
  <si>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</si>
  <si>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</si>
  <si>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</si>
  <si>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</si>
  <si>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</si>
  <si>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</si>
  <si>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</si>
  <si>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</si>
  <si>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</si>
  <si>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</si>
  <si>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</si>
  <si>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</si>
  <si>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</si>
  <si>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</si>
  <si>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</si>
  <si>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</si>
  <si>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</si>
  <si>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</si>
  <si>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</si>
  <si>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</si>
  <si>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</si>
  <si>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</si>
  <si>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</si>
  <si>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</si>
  <si>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</si>
  <si>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</si>
  <si>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</si>
  <si>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</si>
  <si>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</si>
  <si>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</si>
  <si>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</si>
  <si>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</si>
  <si>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</si>
  <si>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</si>
  <si>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</si>
  <si>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</si>
  <si>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</si>
  <si>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</si>
  <si>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</si>
  <si>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</si>
  <si>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</si>
  <si>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</si>
  <si>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</si>
  <si>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</si>
  <si>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</si>
  <si>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</si>
  <si>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</si>
  <si>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</si>
  <si>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</si>
  <si>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</si>
  <si>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</si>
  <si>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</si>
  <si>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</si>
  <si>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</si>
  <si>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</si>
  <si>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</si>
  <si>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</si>
  <si>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</si>
  <si>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</si>
  <si>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</si>
  <si>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</si>
  <si>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</si>
  <si>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</si>
  <si>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</si>
  <si>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</si>
  <si>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</si>
  <si>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</si>
  <si>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</si>
  <si>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</si>
  <si>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</si>
  <si>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</si>
  <si>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</si>
  <si>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</si>
  <si>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</si>
  <si>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</si>
  <si>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</si>
  <si>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</si>
  <si>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</si>
  <si>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</si>
  <si>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</si>
  <si>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</si>
  <si>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</si>
  <si>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</si>
  <si>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</si>
  <si>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</si>
  <si>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</si>
  <si>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</si>
  <si>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</si>
  <si>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</si>
  <si>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</si>
  <si>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</si>
  <si>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</si>
  <si>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</si>
  <si>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</si>
  <si>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</si>
  <si>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</si>
  <si>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</si>
  <si>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</si>
  <si>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</si>
  <si>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</si>
  <si>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</si>
  <si>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</si>
  <si>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</si>
  <si>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</si>
  <si>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</si>
  <si>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</si>
  <si>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</si>
  <si>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</si>
  <si>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</si>
  <si>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</si>
  <si>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</si>
  <si>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</si>
  <si>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</si>
  <si>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</si>
  <si>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</si>
  <si>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</si>
  <si>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</si>
  <si>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</si>
  <si>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</si>
  <si>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</si>
  <si>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</si>
  <si>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</si>
  <si>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</si>
  <si>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</si>
  <si>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</si>
  <si>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</si>
  <si>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</si>
  <si>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</si>
  <si>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</si>
  <si>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</si>
  <si>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</si>
  <si>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</si>
  <si>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</si>
  <si>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</si>
  <si>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</si>
  <si>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</si>
  <si>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</si>
  <si>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</si>
  <si>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</si>
  <si>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</si>
  <si>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</si>
  <si>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</si>
  <si>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</si>
  <si>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</si>
  <si>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</si>
  <si>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</si>
  <si>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</si>
  <si>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</si>
  <si>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</si>
  <si>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</si>
  <si>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</si>
  <si>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</si>
  <si>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</si>
  <si>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</si>
  <si>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</si>
  <si>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</si>
  <si>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</si>
  <si>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</si>
  <si>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</si>
  <si>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</si>
  <si>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</si>
  <si>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</si>
  <si>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</si>
  <si>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</si>
  <si>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</si>
  <si>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</si>
  <si>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</si>
  <si>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</si>
  <si>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</si>
  <si>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</si>
  <si>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</si>
  <si>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</si>
  <si>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</si>
  <si>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</si>
  <si>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</si>
  <si>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</si>
  <si>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</si>
  <si>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</si>
  <si>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</si>
  <si>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</si>
  <si>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</si>
  <si>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</si>
  <si>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</si>
  <si>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</si>
  <si>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</si>
  <si>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</si>
  <si>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</si>
  <si>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</si>
  <si>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</si>
  <si>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</si>
  <si>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</si>
  <si>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</si>
  <si>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</si>
  <si>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</si>
  <si>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</si>
  <si>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</si>
  <si>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</si>
  <si>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</si>
  <si>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</si>
  <si>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</si>
  <si>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</si>
  <si>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</si>
  <si>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</si>
  <si>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</si>
  <si>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</si>
  <si>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</si>
  <si>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</si>
  <si>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</si>
  <si>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</si>
  <si>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</si>
  <si>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</si>
  <si>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</si>
  <si>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</si>
  <si>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</si>
  <si>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</si>
  <si>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</si>
  <si>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</si>
  <si>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</si>
  <si>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</si>
  <si>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</si>
  <si>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</si>
  <si>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</si>
  <si>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</si>
  <si>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</si>
  <si>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</si>
  <si>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</si>
  <si>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</si>
  <si>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</si>
  <si>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</si>
  <si>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</si>
  <si>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</si>
  <si>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</si>
  <si>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</si>
  <si>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</si>
  <si>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</si>
  <si>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</si>
  <si>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</si>
  <si>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</si>
  <si>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</si>
  <si>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</si>
  <si>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</si>
  <si>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</si>
  <si>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</si>
  <si>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</si>
  <si>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</si>
  <si>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</si>
  <si>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</si>
  <si>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</si>
  <si>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</si>
  <si>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</si>
  <si>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</si>
  <si>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</si>
  <si>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</si>
  <si>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</si>
  <si>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</si>
  <si>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</si>
  <si>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</si>
  <si>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</si>
  <si>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</si>
  <si>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</si>
  <si>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</si>
  <si>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</si>
  <si>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</si>
  <si>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</si>
  <si>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</si>
  <si>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</si>
  <si>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</si>
  <si>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</si>
  <si>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</si>
  <si>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</si>
  <si>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</si>
  <si>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</si>
  <si>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</si>
  <si>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</si>
  <si>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</si>
  <si>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</si>
  <si>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</si>
  <si>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</si>
  <si>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</si>
  <si>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</si>
  <si>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</si>
  <si>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</si>
  <si>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</si>
  <si>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</si>
  <si>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</si>
  <si>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</si>
  <si>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</si>
  <si>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</si>
  <si>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</si>
  <si>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</si>
  <si>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</si>
  <si>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</si>
  <si>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</si>
  <si>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</si>
  <si>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</si>
  <si>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</si>
  <si>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</si>
  <si>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</si>
  <si>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</si>
  <si>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</si>
  <si>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</si>
  <si>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</si>
  <si>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</si>
  <si>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</si>
  <si>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</si>
  <si>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</si>
  <si>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</si>
  <si>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</si>
  <si>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</si>
  <si>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</si>
  <si>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</si>
  <si>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</si>
  <si>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</si>
  <si>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</si>
  <si>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</si>
  <si>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</si>
  <si>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</si>
  <si>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</si>
  <si>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</si>
  <si>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</si>
  <si>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</si>
  <si>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</si>
  <si>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</si>
  <si>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</si>
  <si>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</si>
  <si>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</si>
  <si>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</si>
  <si>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</si>
  <si>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</si>
  <si>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</si>
  <si>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</si>
  <si>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</si>
  <si>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</si>
  <si>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</si>
  <si>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</si>
  <si>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</si>
  <si>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</si>
  <si>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</si>
  <si>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</si>
  <si>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</si>
  <si>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</si>
  <si>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</si>
  <si>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</si>
  <si>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</si>
  <si>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</si>
  <si>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</si>
  <si>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</si>
  <si>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</si>
  <si>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</si>
  <si>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</si>
  <si>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</si>
  <si>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</si>
  <si>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</si>
  <si>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</si>
  <si>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</si>
  <si>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</si>
  <si>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</si>
  <si>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</si>
  <si>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</si>
  <si>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</si>
  <si>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</si>
  <si>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</si>
  <si>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</si>
  <si>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</si>
  <si>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</si>
  <si>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</si>
  <si>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</si>
  <si>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</si>
  <si>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</si>
  <si>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</si>
  <si>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</si>
  <si>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</si>
  <si>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</si>
  <si>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</si>
  <si>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</si>
  <si>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</si>
  <si>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</si>
  <si>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</si>
  <si>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</si>
  <si>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</si>
  <si>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</si>
  <si>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</si>
  <si>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</si>
  <si>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</si>
  <si>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</si>
  <si>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</si>
  <si>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</si>
  <si>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</si>
  <si>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</si>
  <si>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</si>
  <si>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</si>
  <si>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</si>
  <si>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</si>
  <si>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</si>
  <si>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</si>
  <si>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</si>
  <si>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</si>
  <si>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</si>
  <si>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</si>
  <si>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</si>
  <si>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</si>
  <si>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</si>
  <si>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</si>
  <si>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</si>
  <si>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</si>
  <si>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</si>
  <si>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</si>
  <si>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</si>
  <si>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</si>
  <si>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</si>
  <si>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</si>
  <si>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</si>
  <si>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</si>
  <si>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</si>
  <si>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</si>
  <si>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</si>
  <si>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</si>
  <si>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</si>
  <si>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</si>
  <si>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</si>
  <si>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</si>
  <si>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</si>
  <si>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</si>
  <si>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</si>
  <si>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</si>
  <si>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</si>
  <si>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</si>
  <si>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</si>
  <si>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</si>
  <si>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</si>
  <si>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</si>
  <si>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</si>
  <si>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</si>
  <si>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</si>
  <si>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</si>
  <si>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</si>
  <si>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</si>
  <si>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</si>
  <si>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</si>
  <si>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</si>
  <si>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</si>
  <si>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</si>
  <si>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</si>
  <si>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</si>
  <si>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</si>
  <si>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</si>
  <si>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</si>
  <si>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</si>
  <si>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</si>
  <si>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</si>
  <si>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</si>
  <si>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</si>
  <si>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</si>
  <si>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</si>
  <si>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</si>
  <si>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</si>
  <si>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</si>
  <si>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</si>
  <si>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</si>
  <si>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</si>
  <si>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</si>
  <si>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</si>
  <si>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</si>
  <si>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</si>
  <si>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</si>
  <si>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</si>
  <si>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</si>
  <si>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</si>
  <si>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</si>
  <si>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</si>
  <si>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</si>
  <si>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</si>
  <si>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</si>
  <si>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</si>
  <si>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</si>
  <si>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</si>
  <si>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</si>
  <si>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</si>
  <si>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</si>
  <si>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</si>
  <si>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</si>
  <si>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</si>
  <si>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</si>
  <si>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</si>
  <si>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</si>
  <si>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</si>
  <si>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</si>
  <si>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</si>
  <si>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</si>
  <si>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</si>
  <si>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</si>
  <si>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</si>
  <si>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</si>
  <si>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</si>
  <si>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</si>
  <si>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</si>
  <si>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</si>
  <si>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</si>
  <si>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</si>
  <si>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</si>
  <si>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</si>
  <si>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</si>
  <si>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</si>
  <si>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</si>
  <si>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</si>
  <si>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</si>
  <si>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</si>
  <si>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</si>
  <si>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</si>
  <si>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</si>
  <si>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</si>
  <si>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</si>
  <si>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</si>
  <si>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</si>
  <si>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</si>
  <si>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</si>
  <si>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</si>
  <si>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</si>
  <si>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</si>
  <si>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</si>
  <si>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</si>
  <si>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</si>
  <si>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</si>
  <si>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</si>
  <si>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</si>
  <si>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</si>
  <si>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</si>
  <si>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</si>
  <si>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</si>
  <si>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</si>
  <si>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</si>
  <si>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</si>
  <si>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</si>
  <si>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</si>
  <si>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</si>
  <si>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</si>
  <si>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</si>
  <si>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</si>
  <si>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</si>
  <si>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</si>
  <si>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</si>
  <si>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</si>
  <si>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</si>
  <si>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</si>
  <si>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</si>
  <si>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</si>
  <si>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</si>
  <si>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</si>
  <si>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</si>
  <si>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</si>
  <si>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</si>
  <si>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</si>
  <si>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</si>
  <si>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</si>
  <si>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</si>
  <si>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</si>
  <si>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</si>
  <si>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</si>
  <si>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</si>
  <si>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</si>
  <si>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</si>
  <si>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</si>
  <si>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</si>
  <si>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</si>
  <si>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</si>
  <si>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</si>
  <si>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</si>
  <si>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</si>
  <si>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</si>
  <si>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</si>
  <si>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</si>
  <si>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</si>
  <si>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</si>
  <si>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</si>
  <si>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</si>
  <si>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</si>
  <si>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</si>
  <si>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</si>
  <si>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</si>
  <si>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</si>
  <si>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</si>
  <si>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</si>
  <si>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</si>
  <si>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</si>
  <si>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</si>
  <si>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</si>
  <si>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</si>
  <si>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</si>
  <si>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</si>
  <si>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</si>
  <si>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</si>
  <si>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</si>
  <si>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</si>
  <si>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</si>
  <si>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</si>
  <si>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</si>
  <si>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</si>
  <si>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</si>
  <si>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</si>
  <si>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</si>
  <si>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</si>
  <si>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</si>
  <si>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</si>
  <si>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</si>
  <si>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</si>
  <si>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</si>
  <si>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</si>
  <si>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</si>
  <si>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</si>
  <si>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</si>
  <si>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</si>
  <si>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</si>
  <si>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</si>
  <si>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</si>
  <si>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</si>
  <si>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</si>
  <si>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</si>
  <si>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</si>
  <si>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</si>
  <si>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</si>
  <si>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</si>
  <si>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</si>
  <si>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</si>
  <si>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</si>
  <si>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</si>
  <si>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</si>
  <si>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</si>
  <si>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</si>
  <si>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</si>
  <si>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</si>
  <si>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</si>
  <si>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</si>
  <si>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</si>
  <si>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</si>
  <si>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</si>
  <si>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</si>
  <si>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</si>
  <si>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</si>
  <si>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</si>
  <si>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</si>
  <si>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</si>
  <si>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</si>
  <si>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</si>
  <si>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</si>
  <si>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</si>
  <si>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</si>
  <si>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</si>
  <si>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</si>
  <si>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</si>
  <si>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</si>
  <si>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</si>
  <si>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</si>
  <si>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</si>
  <si>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</si>
  <si>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</si>
  <si>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</si>
  <si>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</si>
  <si>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</si>
  <si>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</si>
  <si>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</si>
  <si>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</si>
  <si>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</si>
  <si>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</si>
  <si>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</si>
  <si>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</si>
  <si>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</si>
  <si>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</si>
  <si>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</si>
  <si>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</si>
  <si>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</si>
  <si>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</si>
  <si>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</si>
  <si>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</si>
  <si>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</si>
  <si>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</si>
  <si>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</si>
  <si>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</si>
  <si>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</si>
  <si>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</si>
  <si>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</si>
  <si>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</si>
  <si>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</si>
  <si>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</si>
  <si>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</si>
  <si>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</si>
  <si>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</si>
  <si>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</si>
  <si>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</si>
  <si>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</si>
  <si>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</si>
  <si>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</si>
  <si>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</si>
  <si>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</si>
  <si>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</si>
  <si>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</si>
  <si>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</si>
  <si>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</si>
  <si>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</si>
  <si>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</si>
  <si>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</si>
  <si>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</si>
  <si>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</si>
  <si>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</si>
  <si>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</si>
  <si>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</si>
  <si>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</si>
  <si>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</si>
  <si>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</si>
  <si>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</si>
  <si>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</si>
  <si>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</si>
  <si>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</si>
  <si>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</si>
  <si>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</si>
  <si>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</si>
  <si>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</si>
  <si>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</si>
  <si>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</si>
  <si>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</si>
  <si>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</si>
  <si>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</si>
  <si>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</si>
  <si>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</si>
  <si>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</si>
  <si>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</si>
  <si>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</si>
  <si>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</si>
  <si>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</si>
  <si>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</si>
  <si>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</si>
  <si>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</si>
  <si>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</si>
  <si>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</si>
  <si>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</si>
  <si>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</si>
  <si>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</si>
  <si>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</si>
  <si>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</si>
  <si>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</si>
  <si>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</si>
  <si>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</si>
  <si>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</si>
  <si>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</si>
  <si>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</si>
  <si>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</si>
  <si>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</si>
  <si>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</si>
  <si>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</si>
  <si>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</si>
  <si>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</si>
  <si>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</si>
  <si>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</si>
  <si>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</si>
  <si>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</si>
  <si>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</si>
  <si>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</si>
  <si>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</si>
  <si>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</si>
  <si>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</si>
  <si>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</si>
  <si>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</si>
  <si>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</si>
  <si>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</si>
  <si>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</si>
  <si>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</si>
  <si>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</si>
  <si>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</si>
  <si>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</si>
  <si>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</si>
  <si>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</si>
  <si>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</si>
  <si>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</si>
  <si>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</si>
  <si>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</si>
  <si>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</si>
  <si>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</si>
  <si>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</si>
  <si>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</si>
  <si>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</si>
  <si>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</si>
  <si>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</si>
  <si>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</si>
  <si>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</si>
  <si>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</si>
  <si>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</si>
  <si>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</si>
  <si>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</si>
  <si>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</si>
  <si>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</si>
  <si>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</si>
  <si>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</si>
  <si>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</si>
  <si>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</si>
  <si>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</si>
  <si>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</si>
  <si>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</si>
  <si>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</si>
  <si>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</si>
  <si>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</si>
  <si>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</si>
  <si>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</si>
  <si>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</si>
  <si>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</si>
  <si>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</si>
  <si>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</si>
  <si>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</si>
  <si>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</si>
  <si>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</si>
  <si>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</si>
  <si>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</si>
  <si>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</si>
  <si>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</si>
  <si>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</si>
  <si>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</si>
  <si>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</si>
  <si>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</si>
  <si>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</si>
  <si>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</si>
  <si>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</si>
  <si>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</si>
  <si>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</si>
  <si>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</si>
  <si>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</si>
  <si>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</si>
  <si>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</si>
  <si>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</si>
  <si>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</si>
  <si>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</si>
  <si>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</si>
  <si>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</si>
  <si>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</si>
  <si>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</si>
  <si>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</si>
  <si>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</si>
  <si>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</si>
  <si>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</si>
  <si>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</si>
  <si>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</si>
  <si>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</si>
  <si>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</si>
  <si>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</si>
  <si>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</si>
  <si>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</si>
  <si>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</si>
  <si>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</si>
  <si>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</si>
  <si>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</si>
  <si>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</si>
  <si>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</si>
  <si>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</si>
  <si>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</si>
  <si>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</si>
  <si>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</si>
  <si>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</si>
  <si>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</si>
  <si>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</si>
  <si>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</si>
  <si>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</si>
  <si>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</si>
  <si>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</si>
  <si>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</si>
  <si>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</si>
  <si>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</si>
  <si>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</si>
  <si>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</si>
  <si>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</si>
  <si>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</si>
  <si>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</si>
  <si>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</si>
  <si>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</si>
  <si>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</si>
  <si>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</si>
  <si>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</si>
  <si>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</si>
  <si>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</si>
  <si>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</si>
  <si>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</si>
  <si>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</si>
  <si>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</si>
  <si>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</si>
  <si>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</si>
  <si>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</si>
  <si>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</si>
  <si>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</si>
  <si>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</si>
  <si>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</si>
  <si>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</si>
  <si>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</si>
  <si>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</si>
  <si>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</si>
  <si>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</si>
  <si>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</si>
  <si>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</si>
  <si>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</si>
  <si>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</si>
  <si>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</si>
  <si>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</si>
  <si>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</si>
  <si>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</si>
  <si>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</si>
  <si>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</si>
  <si>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</si>
  <si>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</si>
  <si>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</si>
  <si>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</si>
  <si>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</si>
  <si>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</si>
  <si>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</si>
  <si>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</si>
  <si>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</si>
  <si>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</si>
  <si>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</si>
  <si>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</si>
  <si>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</si>
  <si>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</si>
  <si>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</si>
  <si>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</si>
  <si>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</si>
  <si>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</si>
  <si>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</si>
  <si>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</si>
  <si>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</si>
  <si>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</si>
  <si>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</si>
  <si>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</si>
  <si>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</si>
  <si>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</si>
  <si>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</si>
  <si>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</si>
  <si>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</si>
  <si>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</si>
  <si>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</si>
  <si>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</si>
  <si>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</si>
  <si>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</si>
  <si>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</si>
  <si>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</si>
  <si>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</si>
  <si>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</si>
  <si>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</si>
  <si>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</si>
  <si>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</si>
  <si>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</si>
  <si>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</si>
  <si>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</si>
  <si>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</si>
  <si>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</si>
  <si>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</si>
  <si>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</si>
  <si>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</si>
  <si>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</si>
  <si>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</si>
  <si>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</si>
  <si>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</si>
  <si>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</si>
  <si>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</si>
  <si>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</si>
  <si>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</si>
  <si>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</si>
  <si>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</si>
  <si>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</si>
  <si>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</si>
  <si>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</si>
  <si>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</si>
  <si>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</si>
  <si>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</si>
  <si>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</si>
  <si>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</si>
  <si>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</si>
  <si>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</si>
  <si>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</si>
  <si>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</si>
  <si>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</si>
  <si>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</si>
  <si>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</si>
  <si>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</si>
  <si>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</si>
  <si>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</si>
  <si>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</si>
  <si>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</si>
  <si>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</si>
  <si>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</si>
  <si>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</si>
  <si>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</si>
  <si>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</si>
  <si>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</si>
  <si>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</si>
  <si>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</si>
  <si>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</si>
  <si>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</si>
  <si>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</si>
  <si>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</si>
  <si>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</si>
  <si>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</si>
  <si>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</si>
  <si>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</si>
  <si>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</si>
  <si>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</si>
  <si>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</si>
  <si>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</si>
  <si>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</si>
  <si>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</si>
  <si>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</si>
  <si>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</si>
  <si>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</si>
  <si>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</si>
  <si>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</si>
  <si>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</si>
  <si>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</si>
  <si>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</si>
  <si>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</si>
  <si>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</si>
  <si>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</si>
  <si>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</si>
  <si>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</si>
  <si>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</si>
  <si>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</si>
  <si>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</si>
  <si>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</si>
  <si>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</si>
  <si>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</si>
  <si>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</si>
  <si>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</si>
  <si>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</si>
  <si>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</si>
  <si>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</si>
  <si>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</si>
  <si>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</si>
  <si>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</si>
  <si>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</si>
  <si>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</si>
  <si>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</si>
  <si>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</si>
  <si>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</si>
  <si>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</si>
  <si>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</si>
  <si>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</si>
  <si>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</si>
  <si>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</si>
  <si>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</si>
  <si>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</si>
  <si>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</si>
  <si>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</si>
  <si>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</si>
  <si>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</si>
  <si>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</si>
  <si>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</si>
  <si>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</si>
  <si>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</si>
  <si>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</si>
  <si>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</si>
  <si>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</si>
  <si>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</si>
  <si>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</si>
  <si>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</si>
  <si>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</si>
  <si>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</si>
  <si>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</si>
  <si>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</si>
  <si>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</si>
  <si>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</si>
  <si>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</si>
  <si>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</si>
  <si>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</si>
  <si>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</si>
  <si>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</si>
  <si>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</si>
  <si>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</si>
  <si>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</si>
  <si>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</si>
  <si>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</si>
  <si>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</si>
  <si>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</si>
  <si>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</si>
  <si>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</si>
  <si>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</si>
  <si>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</si>
  <si>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</si>
  <si>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</si>
  <si>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</si>
  <si>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</si>
  <si>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</si>
  <si>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</si>
  <si>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</si>
  <si>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</si>
  <si>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</si>
  <si>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</si>
  <si>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</si>
  <si>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</si>
  <si>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</si>
  <si>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</si>
  <si>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</si>
  <si>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</si>
  <si>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</si>
  <si>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</si>
  <si>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</si>
  <si>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</si>
  <si>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</si>
  <si>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</si>
  <si>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</si>
  <si>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</si>
  <si>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</si>
  <si>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</si>
  <si>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</si>
  <si>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</si>
  <si>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</si>
  <si>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</si>
  <si>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</si>
  <si>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</si>
  <si>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</si>
  <si>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</si>
  <si>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</si>
  <si>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</si>
  <si>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</si>
  <si>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</si>
  <si>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</si>
  <si>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</si>
  <si>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</si>
  <si>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</si>
  <si>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</si>
  <si>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</si>
  <si>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</si>
  <si>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</si>
  <si>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</si>
  <si>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</si>
  <si>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</si>
  <si>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</si>
  <si>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</si>
  <si>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</si>
  <si>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</si>
  <si>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</si>
  <si>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</si>
  <si>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</si>
  <si>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</si>
  <si>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</si>
  <si>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</si>
  <si>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</si>
  <si>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</si>
  <si>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</si>
  <si>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</si>
  <si>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</si>
  <si>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</si>
  <si>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</si>
  <si>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</si>
  <si>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</si>
  <si>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</si>
  <si>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</si>
  <si>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</si>
  <si>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</si>
  <si>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</si>
  <si>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</si>
  <si>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</si>
  <si>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</si>
  <si>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</si>
  <si>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</si>
  <si>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</si>
  <si>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</si>
  <si>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</si>
  <si>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</si>
  <si>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</si>
  <si>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</si>
  <si>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</si>
  <si>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</si>
  <si>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</si>
  <si>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</si>
  <si>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</si>
  <si>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</si>
  <si>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</si>
  <si>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</si>
  <si>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</si>
  <si>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</si>
  <si>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</si>
  <si>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</si>
  <si>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</si>
  <si>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</si>
  <si>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</si>
  <si>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</si>
  <si>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</si>
  <si>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</si>
  <si>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</si>
  <si>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</si>
  <si>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</si>
  <si>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</si>
  <si>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</si>
  <si>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</si>
  <si>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</si>
  <si>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</si>
  <si>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</si>
  <si>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</si>
  <si>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</si>
  <si>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</si>
  <si>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</si>
  <si>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</si>
  <si>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</si>
  <si>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</si>
  <si>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</si>
  <si>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</si>
  <si>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</si>
  <si>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</si>
  <si>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</si>
  <si>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</si>
  <si>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</si>
  <si>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</si>
  <si>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</si>
  <si>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</si>
  <si>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</si>
  <si>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</si>
  <si>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</si>
  <si>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</si>
  <si>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</si>
  <si>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</si>
  <si>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</si>
  <si>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</si>
  <si>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</si>
  <si>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</si>
  <si>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</si>
  <si>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</si>
  <si>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</si>
  <si>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</si>
  <si>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</si>
  <si>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</si>
  <si>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</si>
  <si>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</si>
  <si>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</si>
  <si>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</si>
  <si>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</si>
  <si>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</si>
  <si>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</si>
  <si>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</si>
  <si>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</si>
  <si>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</si>
  <si>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</si>
  <si>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</si>
  <si>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</si>
  <si>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</si>
  <si>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</si>
  <si>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</si>
  <si>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</si>
  <si>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</si>
  <si>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</si>
  <si>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</si>
  <si>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</si>
  <si>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</si>
  <si>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</si>
  <si>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</si>
  <si>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</si>
  <si>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</si>
  <si>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</si>
  <si>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</si>
  <si>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</si>
  <si>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</si>
  <si>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</si>
  <si>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</si>
  <si>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</si>
  <si>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</si>
  <si>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</si>
  <si>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</si>
  <si>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</si>
  <si>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</si>
  <si>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</si>
  <si>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</si>
  <si>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</si>
  <si>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</si>
  <si>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</si>
  <si>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</si>
  <si>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</si>
  <si>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</si>
  <si>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</si>
  <si>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</si>
  <si>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</si>
  <si>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</si>
  <si>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</si>
  <si>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</si>
  <si>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</si>
  <si>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</si>
  <si>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</si>
  <si>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</si>
  <si>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</si>
  <si>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</si>
  <si>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</si>
  <si>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</si>
  <si>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</si>
  <si>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</si>
  <si>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</si>
  <si>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</si>
  <si>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</si>
  <si>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</si>
  <si>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</si>
  <si>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</si>
  <si>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</si>
  <si>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</si>
  <si>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</si>
  <si>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</si>
  <si>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</si>
  <si>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</si>
  <si>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</si>
  <si>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</si>
  <si>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</si>
  <si>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</si>
  <si>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</si>
  <si>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</si>
  <si>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</si>
  <si>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</si>
  <si>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</si>
  <si>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</si>
  <si>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</si>
  <si>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</si>
  <si>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</si>
  <si>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</si>
  <si>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</si>
  <si>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</si>
  <si>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</si>
  <si>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</si>
  <si>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</si>
  <si>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</si>
  <si>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</si>
  <si>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</si>
  <si>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</si>
  <si>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</si>
  <si>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</si>
  <si>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</si>
  <si>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</si>
  <si>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</si>
  <si>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</si>
  <si>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</si>
  <si>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</si>
  <si>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</si>
  <si>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</si>
  <si>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</si>
  <si>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</si>
  <si>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</si>
  <si>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</si>
  <si>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</si>
  <si>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</si>
  <si>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</si>
  <si>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</si>
  <si>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</si>
  <si>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</si>
  <si>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</si>
  <si>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</si>
  <si>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</si>
  <si>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</si>
  <si>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</si>
  <si>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</si>
  <si>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</si>
  <si>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</si>
  <si>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</si>
  <si>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</si>
  <si>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</si>
  <si>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</si>
  <si>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</si>
  <si>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</si>
  <si>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</si>
  <si>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</si>
  <si>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</si>
  <si>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</si>
  <si>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</si>
  <si>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</si>
  <si>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</si>
  <si>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</si>
  <si>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</si>
  <si>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</si>
  <si>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</si>
  <si>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</si>
  <si>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</si>
  <si>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</si>
  <si>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</si>
  <si>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</si>
  <si>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</si>
  <si>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</si>
  <si>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</si>
  <si>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</si>
  <si>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</si>
  <si>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</si>
  <si>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</si>
  <si>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</si>
  <si>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</si>
  <si>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</si>
  <si>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</si>
  <si>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</si>
  <si>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</si>
  <si>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</si>
  <si>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</si>
  <si>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</si>
  <si>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</si>
  <si>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</si>
  <si>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</si>
  <si>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</si>
  <si>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</si>
  <si>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</si>
  <si>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</si>
  <si>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</si>
  <si>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</si>
  <si>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</si>
  <si>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</si>
  <si>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</si>
  <si>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</si>
  <si>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</si>
  <si>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</si>
  <si>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</si>
  <si>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</si>
  <si>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</si>
  <si>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</si>
  <si>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</si>
  <si>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</si>
  <si>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</si>
  <si>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</si>
  <si>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</si>
  <si>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</si>
  <si>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</si>
  <si>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</si>
  <si>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</si>
  <si>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</si>
  <si>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</si>
  <si>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</si>
  <si>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</si>
  <si>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</si>
  <si>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</si>
  <si>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</si>
  <si>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</si>
  <si>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</si>
  <si>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</si>
  <si>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</si>
  <si>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</si>
  <si>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</si>
  <si>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</si>
  <si>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</si>
  <si>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</si>
  <si>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</si>
  <si>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</si>
  <si>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</si>
  <si>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</si>
  <si>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</si>
  <si>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</si>
  <si>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</si>
  <si>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</si>
  <si>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</si>
  <si>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</si>
  <si>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</si>
  <si>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</si>
  <si>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</si>
  <si>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</si>
  <si>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</si>
  <si>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</si>
  <si>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</si>
  <si>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</si>
  <si>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</si>
  <si>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</si>
  <si>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</si>
  <si>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</si>
  <si>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</si>
  <si>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</si>
  <si>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</si>
  <si>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</si>
  <si>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</si>
  <si>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</si>
  <si>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</si>
  <si>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</si>
  <si>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</si>
  <si>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</si>
  <si>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</si>
  <si>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</si>
  <si>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</si>
  <si>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</si>
  <si>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</si>
  <si>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</si>
  <si>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</si>
  <si>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</si>
  <si>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</si>
  <si>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</si>
  <si>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</si>
  <si>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</si>
  <si>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</si>
  <si>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</si>
  <si>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</si>
  <si>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</si>
  <si>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</si>
  <si>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</si>
  <si>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</si>
  <si>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</si>
  <si>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</si>
  <si>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</si>
  <si>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</si>
  <si>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</si>
  <si>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</si>
  <si>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</si>
  <si>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</si>
  <si>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</si>
  <si>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</si>
  <si>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</si>
  <si>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</si>
  <si>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</si>
  <si>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</si>
  <si>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</si>
  <si>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</si>
  <si>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</si>
  <si>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</si>
  <si>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</si>
  <si>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</si>
  <si>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</si>
  <si>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</si>
  <si>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</si>
  <si>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</si>
  <si>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</si>
  <si>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</si>
  <si>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</si>
  <si>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</si>
  <si>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</si>
  <si>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</si>
  <si>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</si>
  <si>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</si>
  <si>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</si>
  <si>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</si>
  <si>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</si>
  <si>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</si>
  <si>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</si>
  <si>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</si>
  <si>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</si>
  <si>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</si>
  <si>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</si>
  <si>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</si>
  <si>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</si>
  <si>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</si>
  <si>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</si>
  <si>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</si>
  <si>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</si>
  <si>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</si>
  <si>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</si>
  <si>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</si>
  <si>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</si>
  <si>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</si>
  <si>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</si>
  <si>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</si>
  <si>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</si>
  <si>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</si>
  <si>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</si>
  <si>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</si>
  <si>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</si>
  <si>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</si>
  <si>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</si>
  <si>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</si>
  <si>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</si>
  <si>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</si>
  <si>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</si>
  <si>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</si>
  <si>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</si>
  <si>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</si>
  <si>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</si>
  <si>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</si>
  <si>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</si>
  <si>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</si>
  <si>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</si>
  <si>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</si>
  <si>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</si>
  <si>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</si>
  <si>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</si>
  <si>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</si>
  <si>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</si>
  <si>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</si>
  <si>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</si>
  <si>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</si>
  <si>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</si>
  <si>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</si>
  <si>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</si>
  <si>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</si>
  <si>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</si>
  <si>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</si>
  <si>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</si>
  <si>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</si>
  <si>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</si>
  <si>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</si>
  <si>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</si>
  <si>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</si>
  <si>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</si>
  <si>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</si>
  <si>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</si>
  <si>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</si>
  <si>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</si>
  <si>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</si>
  <si>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</si>
  <si>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</si>
  <si>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</si>
  <si>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</si>
  <si>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</si>
  <si>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</si>
  <si>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</si>
  <si>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</si>
  <si>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</si>
  <si>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</si>
  <si>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</si>
  <si>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</si>
  <si>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</si>
  <si>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</si>
  <si>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</si>
  <si>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</si>
  <si>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</si>
  <si>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</si>
  <si>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</si>
  <si>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</si>
  <si>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</si>
  <si>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</si>
  <si>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</si>
  <si>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</si>
  <si>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</si>
  <si>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</si>
  <si>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</si>
  <si>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</si>
  <si>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</si>
  <si>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</si>
  <si>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</si>
  <si>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</si>
  <si>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</si>
  <si>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</si>
  <si>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</si>
  <si>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</si>
  <si>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</si>
  <si>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</si>
  <si>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</si>
  <si>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</si>
  <si>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</si>
  <si>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</si>
  <si>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</si>
  <si>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</si>
  <si>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</si>
  <si>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</si>
  <si>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</si>
  <si>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</si>
  <si>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</si>
  <si>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</si>
  <si>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</si>
  <si>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</si>
  <si>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</si>
  <si>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</si>
  <si>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</si>
  <si>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</si>
  <si>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</si>
  <si>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</si>
  <si>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</si>
  <si>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</si>
  <si>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</si>
  <si>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</si>
  <si>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</si>
  <si>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</si>
  <si>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</si>
  <si>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</si>
  <si>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</si>
  <si>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</si>
  <si>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</si>
  <si>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</si>
  <si>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</si>
  <si>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</si>
  <si>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</si>
  <si>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</si>
  <si>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</si>
  <si>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</si>
  <si>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</si>
  <si>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</si>
  <si>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</si>
  <si>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</si>
  <si>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</si>
  <si>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</si>
  <si>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</si>
  <si>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</si>
  <si>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</si>
  <si>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</si>
  <si>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</si>
  <si>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</si>
  <si>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</si>
  <si>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</si>
  <si>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</si>
  <si>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</si>
  <si>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</si>
  <si>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</si>
  <si>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</si>
  <si>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</si>
  <si>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</si>
  <si>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</si>
  <si>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</si>
  <si>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</si>
  <si>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</si>
  <si>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</si>
  <si>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</si>
  <si>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</si>
  <si>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</si>
  <si>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</si>
  <si>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</si>
  <si>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</si>
  <si>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</si>
  <si>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</si>
  <si>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</si>
  <si>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</si>
  <si>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</si>
  <si>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</si>
  <si>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</si>
  <si>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</si>
  <si>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</si>
  <si>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</si>
  <si>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</si>
  <si>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</si>
  <si>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</si>
  <si>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</si>
  <si>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</si>
  <si>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</si>
  <si>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</si>
  <si>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</si>
  <si>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</si>
  <si>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</si>
  <si>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</si>
  <si>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</si>
  <si>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</si>
  <si>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</si>
  <si>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</si>
  <si>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</si>
  <si>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</si>
  <si>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</si>
  <si>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</si>
  <si>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</si>
  <si>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</si>
  <si>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</si>
  <si>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</si>
  <si>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</si>
  <si>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</si>
  <si>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</si>
  <si>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</si>
  <si>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</si>
  <si>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</si>
  <si>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</si>
  <si>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</si>
  <si>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</si>
  <si>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</si>
  <si>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</si>
  <si>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</si>
  <si>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</si>
  <si>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</si>
  <si>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</si>
  <si>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</si>
  <si>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</si>
  <si>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</si>
  <si>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</si>
  <si>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</si>
  <si>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</si>
  <si>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</si>
  <si>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</si>
  <si>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</si>
  <si>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</si>
  <si>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</si>
  <si>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</si>
  <si>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</si>
  <si>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</si>
  <si>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</si>
  <si>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</si>
  <si>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</si>
  <si>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</si>
  <si>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</si>
  <si>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</si>
  <si>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</si>
  <si>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</si>
  <si>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</si>
  <si>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</si>
  <si>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</si>
  <si>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</si>
  <si>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</si>
  <si>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</si>
  <si>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</si>
  <si>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</si>
  <si>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</si>
  <si>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</si>
  <si>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</si>
  <si>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</si>
  <si>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</si>
  <si>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</si>
  <si>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</si>
  <si>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</si>
  <si>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</si>
  <si>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</si>
  <si>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</si>
  <si>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</si>
  <si>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</si>
  <si>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</si>
  <si>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</si>
  <si>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</si>
  <si>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</si>
  <si>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</si>
  <si>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</si>
  <si>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</si>
  <si>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</si>
  <si>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</si>
  <si>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</si>
  <si>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</si>
  <si>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</si>
  <si>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</si>
  <si>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</si>
  <si>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</si>
  <si>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</si>
  <si>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</si>
  <si>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</si>
  <si>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</si>
  <si>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</si>
  <si>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</si>
  <si>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</si>
  <si>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</si>
  <si>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</si>
  <si>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</si>
  <si>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</si>
  <si>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</si>
  <si>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</si>
  <si>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</si>
  <si>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</si>
  <si>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</si>
  <si>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</si>
  <si>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</si>
  <si>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</si>
  <si>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</si>
  <si>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</si>
  <si>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</si>
  <si>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</si>
  <si>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</si>
  <si>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</si>
  <si>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</si>
  <si>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</si>
  <si>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</si>
  <si>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</si>
  <si>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</si>
  <si>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</si>
  <si>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</si>
  <si>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</si>
  <si>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</si>
  <si>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</si>
  <si>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</si>
  <si>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</si>
  <si>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</si>
  <si>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</si>
  <si>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</si>
  <si>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</si>
  <si>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</si>
  <si>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</si>
  <si>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</si>
  <si>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</si>
  <si>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</si>
  <si>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</si>
  <si>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</si>
  <si>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</si>
  <si>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</si>
  <si>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</si>
  <si>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</si>
  <si>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</si>
  <si>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</si>
  <si>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</si>
  <si>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</si>
  <si>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</si>
  <si>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</si>
  <si>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</si>
  <si>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</si>
  <si>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</si>
  <si>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</si>
  <si>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</si>
  <si>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</si>
  <si>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</si>
  <si>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</si>
  <si>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</si>
  <si>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</si>
  <si>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</si>
  <si>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</si>
  <si>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</si>
  <si>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</si>
  <si>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</si>
  <si>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</si>
  <si>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</si>
  <si>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</si>
  <si>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</si>
  <si>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</si>
  <si>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</si>
  <si>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</si>
  <si>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</si>
  <si>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</si>
  <si>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</si>
  <si>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</si>
  <si>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</si>
  <si>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</si>
  <si>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</si>
  <si>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</si>
  <si>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</si>
  <si>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</si>
  <si>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</si>
  <si>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</si>
  <si>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</si>
  <si>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</si>
  <si>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</si>
  <si>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</si>
  <si>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</si>
  <si>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</si>
  <si>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</si>
  <si>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</si>
  <si>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</si>
  <si>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</si>
  <si>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</si>
  <si>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</si>
  <si>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</si>
  <si>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</si>
  <si>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</si>
  <si>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</si>
  <si>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</si>
  <si>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</si>
  <si>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</si>
  <si>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</si>
  <si>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</si>
  <si>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</si>
  <si>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</si>
  <si>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</si>
  <si>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</si>
  <si>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</si>
  <si>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</si>
  <si>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</si>
  <si>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</si>
  <si>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</si>
  <si>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</si>
  <si>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</si>
  <si>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</si>
  <si>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</si>
  <si>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</si>
  <si>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</si>
  <si>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</si>
  <si>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</si>
  <si>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</si>
  <si>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</si>
  <si>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</si>
  <si>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</si>
  <si>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</si>
  <si>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</si>
  <si>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</si>
  <si>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</si>
  <si>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</si>
  <si>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</si>
  <si>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</si>
  <si>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</si>
  <si>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</si>
  <si>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</si>
  <si>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</si>
  <si>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</si>
  <si>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</si>
  <si>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</si>
  <si>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</si>
  <si>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</si>
  <si>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</si>
  <si>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</si>
  <si>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</si>
  <si>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</si>
  <si>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</si>
  <si>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</si>
  <si>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</si>
  <si>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</si>
  <si>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</si>
  <si>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</si>
  <si>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</si>
  <si>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</si>
  <si>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</si>
  <si>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</si>
  <si>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</si>
  <si>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</si>
  <si>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</si>
  <si>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</si>
  <si>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</si>
  <si>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</si>
  <si>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</si>
  <si>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</si>
  <si>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</si>
  <si>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</si>
  <si>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</si>
  <si>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</si>
  <si>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</si>
  <si>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</si>
  <si>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</si>
  <si>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</si>
  <si>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</si>
  <si>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</si>
  <si>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</si>
  <si>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</si>
  <si>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</si>
  <si>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</si>
  <si>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</si>
  <si>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</si>
  <si>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</si>
  <si>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</si>
  <si>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</si>
  <si>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</si>
  <si>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</si>
  <si>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</si>
  <si>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</si>
  <si>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</si>
  <si>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</si>
  <si>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</si>
  <si>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</si>
  <si>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</si>
  <si>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</si>
  <si>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</si>
  <si>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</si>
  <si>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</si>
  <si>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</si>
  <si>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</si>
  <si>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</si>
  <si>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</si>
  <si>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</si>
  <si>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</si>
  <si>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</si>
  <si>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</si>
  <si>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</si>
  <si>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</si>
  <si>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</si>
  <si>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</si>
  <si>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</si>
  <si>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</si>
  <si>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</si>
  <si>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</si>
  <si>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</si>
  <si>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</si>
  <si>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</si>
  <si>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</si>
  <si>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</si>
  <si>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</si>
  <si>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</si>
  <si>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</si>
  <si>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</si>
  <si>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</si>
  <si>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</si>
  <si>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</si>
  <si>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</si>
  <si>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</si>
  <si>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</si>
  <si>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</si>
  <si>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</si>
  <si>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</si>
  <si>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</si>
  <si>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</si>
  <si>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</si>
  <si>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</si>
  <si>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</si>
  <si>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</si>
  <si>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</si>
  <si>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</si>
  <si>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</si>
  <si>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</si>
  <si>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</si>
  <si>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</si>
  <si>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</si>
  <si>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</si>
  <si>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</si>
  <si>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</si>
  <si>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</si>
  <si>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</si>
  <si>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</si>
  <si>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</si>
  <si>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</si>
  <si>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</si>
  <si>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</si>
  <si>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</si>
  <si>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</si>
  <si>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</si>
  <si>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</si>
  <si>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</si>
  <si>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</si>
  <si>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</si>
  <si>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</si>
  <si>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</si>
  <si>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</si>
  <si>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</si>
  <si>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</si>
  <si>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</si>
  <si>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</si>
  <si>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</si>
  <si>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</si>
  <si>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</si>
  <si>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</si>
  <si>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</si>
  <si>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</si>
  <si>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</si>
  <si>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</si>
  <si>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</si>
  <si>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</si>
  <si>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</si>
  <si>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</si>
  <si>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</si>
  <si>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</si>
  <si>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</si>
  <si>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</si>
  <si>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</si>
  <si>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</si>
  <si>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</si>
  <si>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</si>
  <si>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</si>
  <si>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</si>
  <si>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</si>
  <si>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</si>
  <si>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</si>
  <si>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</si>
  <si>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</si>
  <si>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</si>
  <si>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</si>
  <si>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</si>
  <si>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</si>
  <si>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</si>
  <si>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</si>
  <si>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</si>
  <si>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</si>
  <si>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</si>
  <si>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</si>
  <si>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</si>
  <si>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</si>
  <si>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</si>
  <si>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</si>
  <si>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</si>
  <si>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</si>
  <si>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</si>
  <si>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</si>
  <si>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</si>
  <si>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</si>
  <si>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</si>
  <si>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</si>
  <si>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</si>
  <si>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</si>
  <si>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</si>
  <si>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</si>
  <si>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</si>
  <si>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</si>
  <si>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</si>
  <si>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</si>
  <si>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</si>
  <si>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</si>
  <si>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</si>
  <si>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</si>
  <si>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</si>
  <si>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</si>
  <si>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</si>
  <si>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</si>
  <si>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</si>
  <si>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</si>
  <si>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</si>
  <si>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</si>
  <si>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</si>
  <si>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</si>
  <si>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</si>
  <si>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</si>
  <si>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</si>
  <si>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</si>
  <si>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</si>
  <si>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</si>
  <si>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</si>
  <si>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</si>
  <si>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</si>
  <si>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</si>
  <si>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</si>
  <si>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</si>
  <si>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</si>
  <si>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</si>
  <si>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</si>
  <si>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</si>
  <si>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</si>
  <si>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</si>
  <si>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</si>
  <si>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</si>
  <si>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</si>
  <si>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</si>
  <si>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</si>
  <si>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</si>
  <si>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</si>
  <si>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</si>
  <si>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</si>
  <si>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</si>
  <si>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</si>
  <si>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</si>
  <si>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</si>
  <si>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</si>
  <si>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</si>
  <si>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</si>
  <si>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</si>
  <si>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</si>
  <si>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</si>
  <si>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</si>
  <si>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</si>
  <si>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</si>
  <si>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</si>
  <si>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</si>
  <si>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</si>
  <si>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</si>
  <si>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</si>
  <si>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</si>
  <si>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</si>
  <si>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</si>
  <si>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</si>
  <si>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</si>
  <si>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</si>
  <si>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</si>
  <si>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</si>
  <si>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</si>
  <si>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</si>
  <si>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</si>
  <si>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</si>
  <si>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</si>
  <si>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</si>
  <si>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</si>
  <si>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</si>
  <si>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</si>
  <si>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</si>
  <si>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</si>
  <si>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</si>
  <si>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</si>
  <si>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</si>
  <si>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</si>
  <si>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</si>
  <si>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</si>
  <si>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</si>
  <si>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</si>
  <si>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</si>
  <si>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</si>
  <si>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</si>
  <si>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</si>
  <si>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</si>
  <si>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</si>
  <si>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</si>
  <si>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</si>
  <si>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</si>
  <si>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</si>
  <si>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</si>
  <si>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</si>
  <si>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</si>
  <si>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</si>
  <si>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</si>
  <si>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</si>
  <si>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</si>
  <si>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</si>
  <si>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</si>
  <si>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</si>
  <si>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</si>
  <si>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</si>
  <si>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</si>
  <si>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</si>
  <si>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</si>
  <si>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</si>
  <si>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</si>
  <si>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</si>
  <si>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</si>
  <si>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</si>
  <si>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</si>
  <si>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</si>
  <si>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</si>
  <si>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</si>
  <si>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</si>
  <si>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</si>
  <si>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</si>
  <si>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</si>
  <si>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</si>
  <si>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</si>
  <si>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</si>
  <si>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</si>
  <si>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</si>
  <si>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</si>
  <si>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</si>
  <si>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</si>
  <si>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</si>
  <si>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</si>
  <si>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</si>
  <si>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</si>
  <si>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</si>
  <si>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</si>
  <si>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</si>
  <si>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</si>
  <si>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</si>
  <si>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</si>
  <si>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</si>
  <si>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</si>
  <si>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</si>
  <si>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</si>
  <si>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</si>
  <si>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</si>
  <si>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</si>
  <si>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</si>
  <si>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</si>
  <si>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</si>
  <si>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</si>
  <si>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</si>
  <si>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</si>
  <si>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</si>
  <si>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</si>
  <si>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</si>
  <si>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</si>
  <si>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</si>
  <si>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</si>
  <si>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</si>
  <si>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</si>
  <si>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</si>
  <si>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</si>
  <si>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</si>
  <si>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</si>
  <si>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</si>
  <si>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</si>
  <si>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</si>
  <si>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</si>
  <si>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</si>
  <si>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</si>
  <si>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</si>
  <si>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</si>
  <si>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</si>
  <si>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</si>
  <si>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</si>
  <si>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</si>
  <si>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</si>
  <si>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</si>
  <si>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</si>
  <si>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</si>
  <si>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</si>
  <si>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</si>
  <si>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</si>
  <si>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</si>
  <si>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</si>
  <si>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</si>
  <si>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</si>
  <si>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</si>
  <si>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</si>
  <si>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</si>
  <si>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</si>
  <si>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</si>
  <si>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</si>
  <si>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</si>
  <si>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</si>
  <si>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</si>
  <si>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</si>
  <si>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</si>
  <si>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</si>
  <si>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</si>
  <si>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</si>
  <si>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</si>
  <si>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</si>
  <si>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</si>
  <si>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</si>
  <si>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</si>
  <si>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</si>
  <si>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</si>
  <si>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</si>
  <si>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</si>
  <si>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</si>
  <si>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</si>
  <si>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</si>
  <si>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</si>
  <si>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</si>
  <si>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</si>
  <si>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</si>
  <si>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</si>
  <si>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</si>
  <si>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</si>
  <si>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</si>
  <si>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</si>
  <si>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</si>
  <si>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</si>
  <si>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</si>
  <si>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</si>
  <si>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</si>
  <si>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</si>
  <si>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</si>
  <si>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</si>
  <si>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</si>
  <si>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</si>
  <si>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</si>
  <si>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</si>
  <si>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</si>
  <si>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</si>
  <si>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</si>
  <si>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</si>
  <si>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</si>
  <si>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</si>
  <si>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</si>
  <si>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</si>
  <si>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</si>
  <si>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</si>
  <si>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</si>
  <si>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</si>
  <si>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</si>
  <si>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</si>
  <si>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</si>
  <si>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</si>
  <si>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</si>
  <si>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</si>
  <si>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</si>
  <si>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</si>
  <si>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</si>
  <si>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</si>
  <si>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</si>
  <si>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</si>
  <si>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</si>
  <si>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</si>
  <si>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</si>
  <si>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</si>
  <si>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</si>
  <si>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</si>
  <si>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</si>
  <si>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</si>
  <si>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</si>
  <si>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</si>
  <si>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</si>
  <si>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</si>
  <si>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</si>
  <si>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</si>
  <si>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</si>
  <si>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</si>
  <si>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</si>
  <si>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</si>
  <si>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</si>
  <si>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</si>
  <si>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</si>
  <si>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</si>
  <si>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</si>
  <si>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</si>
  <si>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</si>
  <si>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</si>
  <si>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</si>
  <si>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</si>
  <si>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</si>
  <si>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</si>
  <si>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</si>
  <si>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</si>
  <si>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</si>
  <si>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</si>
  <si>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</si>
  <si>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</si>
  <si>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</si>
  <si>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</si>
  <si>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</si>
  <si>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</si>
  <si>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</si>
  <si>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</si>
  <si>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</si>
  <si>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</si>
  <si>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</si>
  <si>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</si>
  <si>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</si>
  <si>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</si>
  <si>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</si>
  <si>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</si>
  <si>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</si>
  <si>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</si>
  <si>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</si>
  <si>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</si>
  <si>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</si>
  <si>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</si>
  <si>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</si>
  <si>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</si>
  <si>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</si>
  <si>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</si>
  <si>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</si>
  <si>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</si>
  <si>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</si>
  <si>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</si>
  <si>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</si>
  <si>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</si>
  <si>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</si>
  <si>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</si>
  <si>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</si>
  <si>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</si>
  <si>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</si>
  <si>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</si>
  <si>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</si>
  <si>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</si>
  <si>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</si>
  <si>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</si>
  <si>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</si>
  <si>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</si>
  <si>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</si>
  <si>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</si>
  <si>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</si>
  <si>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</si>
  <si>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</si>
  <si>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</si>
  <si>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</si>
  <si>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</si>
  <si>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</si>
  <si>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</si>
  <si>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</si>
  <si>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</si>
  <si>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</si>
  <si>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</si>
  <si>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</si>
  <si>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</si>
  <si>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</si>
  <si>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</si>
  <si>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</si>
  <si>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</si>
  <si>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</si>
  <si>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</si>
  <si>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</si>
  <si>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</si>
  <si>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</si>
  <si>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</si>
  <si>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</si>
  <si>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</si>
  <si>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</si>
  <si>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</si>
  <si>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</si>
  <si>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</si>
  <si>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</si>
  <si>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</si>
  <si>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</si>
  <si>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</si>
  <si>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</si>
  <si>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</si>
  <si>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</si>
  <si>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</si>
  <si>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</si>
  <si>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</si>
  <si>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</si>
  <si>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</si>
  <si>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</si>
  <si>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</si>
  <si>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</si>
  <si>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</si>
  <si>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</si>
  <si>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</si>
  <si>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</si>
  <si>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</si>
  <si>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</si>
  <si>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</si>
  <si>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</si>
  <si>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</si>
  <si>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</si>
  <si>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</si>
  <si>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</si>
  <si>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</si>
  <si>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</si>
  <si>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</si>
  <si>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</si>
  <si>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</si>
  <si>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</si>
  <si>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</si>
  <si>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</si>
  <si>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</si>
  <si>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</si>
  <si>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</si>
  <si>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</si>
  <si>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</si>
  <si>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</si>
  <si>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</si>
  <si>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</si>
  <si>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</si>
  <si>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</si>
  <si>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</si>
  <si>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</si>
  <si>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</si>
  <si>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</si>
  <si>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</si>
  <si>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</si>
  <si>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</si>
  <si>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</si>
  <si>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</si>
  <si>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</si>
  <si>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</si>
  <si>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</si>
  <si>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</si>
  <si>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</si>
  <si>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</si>
  <si>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</si>
  <si>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</si>
  <si>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</si>
  <si>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</si>
  <si>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</si>
  <si>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</si>
  <si>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</si>
  <si>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</si>
  <si>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</si>
  <si>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</si>
  <si>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</si>
  <si>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</si>
  <si>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</si>
  <si>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</si>
  <si>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</si>
  <si>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</si>
  <si>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</si>
  <si>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</si>
  <si>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</si>
  <si>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</si>
  <si>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</si>
  <si>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</si>
  <si>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</si>
  <si>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</si>
  <si>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</si>
  <si>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</si>
  <si>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</si>
  <si>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</si>
  <si>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</si>
  <si>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</si>
  <si>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</si>
  <si>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</si>
  <si>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</si>
  <si>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</si>
  <si>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</si>
  <si>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</si>
  <si>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</si>
  <si>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</si>
  <si>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</si>
  <si>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</si>
  <si>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</si>
  <si>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</si>
  <si>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</si>
  <si>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</si>
  <si>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</si>
  <si>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</si>
  <si>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</si>
  <si>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</si>
  <si>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</si>
  <si>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</si>
  <si>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</si>
  <si>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</si>
  <si>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</si>
  <si>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</si>
  <si>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</si>
  <si>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</si>
  <si>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</si>
  <si>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</si>
  <si>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</si>
  <si>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</si>
  <si>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</si>
  <si>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</si>
  <si>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</si>
  <si>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</si>
  <si>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</si>
  <si>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</si>
  <si>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</si>
  <si>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</si>
  <si>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</si>
  <si>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</si>
  <si>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</si>
  <si>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</si>
  <si>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</si>
  <si>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</si>
  <si>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</si>
  <si>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</si>
  <si>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</si>
  <si>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</si>
  <si>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</si>
  <si>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</si>
  <si>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</si>
  <si>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</si>
  <si>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</si>
  <si>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</si>
  <si>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</si>
  <si>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</si>
  <si>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</si>
  <si>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</si>
  <si>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</si>
  <si>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</si>
  <si>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</si>
  <si>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</si>
  <si>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</si>
  <si>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</si>
  <si>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</si>
  <si>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</si>
  <si>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</si>
  <si>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</si>
  <si>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</si>
  <si>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</si>
  <si>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</si>
  <si>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</si>
  <si>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</si>
  <si>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</si>
  <si>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</si>
  <si>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</si>
  <si>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</si>
  <si>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</si>
  <si>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</si>
  <si>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</si>
  <si>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</si>
  <si>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</si>
  <si>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</si>
  <si>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</si>
  <si>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</si>
  <si>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</si>
  <si>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</si>
  <si>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</si>
  <si>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</si>
  <si>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</si>
  <si>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</si>
  <si>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</si>
  <si>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</si>
  <si>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</si>
  <si>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</si>
  <si>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</si>
  <si>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</si>
  <si>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</si>
  <si>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</si>
  <si>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</si>
  <si>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</si>
  <si>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</si>
  <si>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</si>
  <si>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</si>
  <si>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</si>
  <si>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</si>
  <si>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</si>
  <si>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</si>
  <si>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</si>
  <si>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</si>
  <si>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</si>
  <si>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</si>
  <si>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</si>
  <si>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</si>
  <si>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</si>
  <si>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</si>
  <si>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</si>
  <si>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</si>
  <si>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</si>
  <si>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</si>
  <si>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</si>
  <si>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</si>
  <si>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</si>
  <si>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</si>
  <si>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</si>
  <si>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</si>
  <si>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</si>
  <si>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</si>
  <si>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</si>
  <si>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</si>
  <si>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</si>
  <si>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</si>
  <si>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</si>
  <si>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</si>
  <si>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</si>
  <si>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</si>
  <si>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</si>
  <si>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</si>
  <si>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</si>
  <si>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</si>
  <si>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</si>
  <si>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</si>
  <si>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</si>
  <si>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</si>
  <si>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</si>
  <si>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</si>
  <si>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</si>
  <si>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</si>
  <si>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</si>
  <si>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</si>
  <si>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</si>
  <si>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</si>
  <si>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</si>
  <si>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</si>
  <si>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</si>
  <si>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</si>
  <si>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</si>
  <si>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</si>
  <si>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</si>
  <si>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</si>
  <si>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</si>
  <si>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</si>
  <si>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</si>
  <si>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</si>
  <si>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</si>
  <si>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</si>
  <si>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</si>
  <si>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</si>
  <si>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</si>
  <si>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</si>
  <si>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</si>
  <si>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</si>
  <si>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</si>
  <si>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</si>
  <si>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</si>
  <si>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</si>
  <si>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</si>
  <si>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</si>
  <si>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</si>
  <si>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</si>
  <si>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</si>
  <si>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</si>
  <si>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</si>
  <si>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</si>
  <si>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</si>
  <si>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</si>
  <si>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</si>
  <si>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</si>
  <si>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</si>
  <si>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</si>
  <si>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</si>
  <si>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</si>
  <si>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</si>
  <si>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</si>
  <si>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</si>
  <si>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</si>
  <si>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</si>
  <si>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</si>
  <si>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</si>
  <si>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</si>
  <si>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</si>
  <si>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</si>
  <si>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</si>
  <si>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</si>
  <si>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</si>
  <si>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</si>
  <si>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</si>
  <si>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</si>
  <si>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</si>
  <si>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</si>
  <si>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</si>
  <si>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</si>
  <si>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</si>
  <si>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</si>
  <si>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</si>
  <si>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</si>
  <si>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</si>
  <si>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</si>
  <si>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</si>
  <si>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</si>
  <si>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</si>
  <si>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</si>
  <si>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</si>
  <si>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</si>
  <si>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</si>
  <si>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</si>
  <si>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</si>
  <si>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</si>
  <si>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</si>
  <si>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</si>
  <si>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</si>
  <si>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</si>
  <si>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</si>
  <si>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</si>
  <si>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</si>
  <si>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</si>
  <si>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</si>
  <si>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</si>
  <si>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</si>
  <si>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</si>
  <si>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</si>
  <si>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</si>
  <si>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</si>
  <si>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</si>
  <si>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</si>
  <si>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</si>
  <si>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</si>
  <si>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</si>
  <si>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</si>
  <si>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</si>
  <si>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</si>
  <si>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</si>
  <si>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</si>
  <si>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</si>
  <si>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</si>
  <si>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</si>
  <si>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</si>
  <si>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</si>
  <si>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</si>
  <si>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</si>
  <si>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</si>
  <si>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</si>
  <si>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</si>
  <si>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</si>
  <si>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</si>
  <si>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</si>
  <si>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</si>
  <si>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</si>
  <si>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</si>
  <si>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</si>
  <si>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</si>
  <si>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</si>
  <si>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</si>
  <si>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</si>
  <si>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</si>
  <si>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</si>
  <si>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</si>
  <si>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</si>
  <si>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</si>
  <si>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</si>
  <si>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</si>
  <si>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</si>
  <si>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</si>
  <si>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</si>
  <si>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</si>
  <si>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</si>
  <si>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</si>
  <si>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</si>
  <si>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</si>
  <si>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</si>
  <si>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</si>
  <si>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</si>
  <si>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</si>
  <si>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</si>
  <si>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</si>
  <si>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</si>
  <si>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</si>
  <si>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</si>
  <si>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</si>
  <si>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</si>
  <si>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</si>
  <si>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</si>
  <si>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</si>
  <si>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</si>
  <si>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</si>
  <si>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</si>
  <si>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</si>
  <si>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</si>
  <si>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</si>
  <si>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</si>
  <si>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</si>
  <si>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</si>
  <si>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</si>
  <si>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</si>
  <si>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</si>
  <si>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</si>
  <si>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</si>
  <si>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</si>
  <si>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</si>
  <si>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</si>
  <si>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</si>
  <si>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</si>
  <si>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</si>
  <si>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</si>
  <si>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</si>
  <si>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</si>
  <si>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</si>
  <si>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</si>
  <si>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</si>
  <si>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</si>
  <si>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</si>
  <si>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</si>
  <si>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</si>
  <si>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</si>
  <si>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</si>
  <si>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</si>
  <si>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</si>
  <si>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</si>
  <si>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</si>
  <si>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</si>
  <si>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</si>
  <si>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</si>
  <si>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</si>
  <si>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</si>
  <si>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</si>
  <si>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</si>
  <si>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</si>
  <si>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</si>
  <si>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</si>
  <si>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</si>
  <si>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</si>
  <si>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</si>
  <si>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</si>
  <si>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</si>
  <si>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</si>
  <si>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</si>
  <si>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</si>
  <si>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</si>
  <si>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</si>
  <si>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</si>
  <si>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</si>
  <si>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</si>
  <si>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</si>
  <si>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</si>
  <si>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</si>
  <si>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</si>
  <si>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</si>
  <si>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</si>
  <si>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</si>
  <si>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</si>
  <si>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</si>
  <si>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</si>
  <si>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</si>
  <si>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</si>
  <si>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</si>
  <si>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</si>
  <si>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</si>
  <si>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</si>
  <si>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</si>
  <si>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</si>
  <si>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</si>
  <si>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</si>
  <si>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</si>
  <si>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</si>
  <si>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</si>
  <si>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</si>
  <si>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</si>
  <si>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</si>
  <si>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</si>
  <si>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</si>
  <si>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</si>
  <si>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</si>
  <si>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</si>
  <si>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</si>
  <si>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</si>
  <si>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</si>
  <si>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</si>
  <si>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</si>
  <si>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</si>
  <si>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</si>
  <si>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</si>
  <si>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</si>
  <si>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</si>
  <si>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</si>
  <si>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</si>
  <si>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</si>
  <si>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</si>
  <si>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</si>
  <si>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</si>
  <si>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</si>
  <si>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</si>
  <si>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</si>
  <si>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</si>
  <si>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</si>
  <si>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</si>
  <si>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</si>
  <si>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</si>
  <si>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</si>
  <si>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</si>
  <si>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</si>
  <si>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</si>
  <si>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</si>
  <si>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</si>
  <si>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</si>
  <si>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</si>
  <si>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</si>
  <si>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</si>
  <si>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</si>
  <si>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</si>
  <si>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</si>
  <si>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</si>
  <si>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</si>
  <si>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</si>
  <si>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</si>
  <si>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</si>
  <si>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</si>
  <si>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</si>
  <si>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</si>
  <si>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</si>
  <si>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</si>
  <si>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</si>
  <si>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</si>
  <si>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</si>
  <si>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</si>
  <si>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</si>
  <si>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</si>
  <si>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</si>
  <si>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</si>
  <si>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</si>
  <si>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</si>
  <si>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</si>
  <si>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</si>
  <si>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</si>
  <si>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</si>
  <si>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</si>
  <si>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</si>
  <si>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</si>
  <si>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</si>
  <si>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</si>
  <si>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</si>
  <si>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</si>
  <si>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</si>
  <si>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</si>
  <si>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</si>
  <si>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</si>
  <si>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</si>
  <si>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</si>
  <si>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</si>
  <si>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</si>
  <si>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</si>
  <si>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</si>
  <si>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</si>
  <si>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</si>
  <si>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</si>
  <si>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</si>
  <si>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</si>
  <si>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</si>
  <si>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</si>
  <si>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</si>
  <si>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</si>
  <si>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</si>
  <si>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</si>
  <si>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</si>
  <si>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</si>
  <si>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</si>
  <si>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</si>
  <si>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</si>
  <si>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</si>
  <si>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</si>
  <si>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</si>
  <si>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</si>
  <si>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</si>
  <si>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</si>
  <si>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</si>
  <si>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</si>
  <si>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</si>
  <si>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</si>
  <si>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</si>
  <si>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</si>
  <si>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</si>
  <si>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</si>
  <si>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</si>
  <si>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</si>
  <si>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</si>
  <si>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</si>
  <si>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</si>
  <si>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</si>
  <si>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</si>
  <si>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</si>
  <si>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</si>
  <si>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</si>
  <si>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</si>
  <si>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</si>
  <si>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</si>
  <si>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</si>
  <si>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</si>
  <si>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</si>
  <si>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</si>
  <si>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</si>
  <si>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</si>
  <si>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</si>
  <si>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</si>
  <si>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</si>
  <si>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</si>
  <si>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</si>
  <si>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</si>
  <si>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</si>
  <si>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</si>
  <si>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</si>
  <si>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</si>
  <si>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</si>
  <si>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</si>
  <si>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</si>
  <si>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</si>
  <si>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</si>
  <si>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</si>
  <si>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</si>
  <si>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</si>
  <si>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</si>
  <si>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</si>
  <si>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</si>
  <si>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</si>
  <si>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</si>
  <si>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</si>
  <si>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</si>
  <si>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</si>
  <si>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</si>
  <si>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</si>
  <si>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</si>
  <si>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</si>
  <si>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</si>
  <si>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</si>
  <si>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</si>
  <si>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</si>
  <si>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</si>
  <si>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</si>
  <si>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</si>
  <si>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</si>
  <si>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</si>
  <si>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</si>
  <si>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</si>
  <si>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</si>
  <si>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</si>
  <si>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</si>
  <si>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</si>
  <si>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</si>
  <si>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</si>
  <si>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</si>
  <si>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</si>
  <si>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</si>
  <si>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</si>
  <si>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</si>
  <si>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</si>
  <si>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</si>
  <si>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</si>
  <si>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</si>
  <si>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</si>
  <si>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</si>
  <si>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</si>
  <si>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</si>
  <si>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</si>
  <si>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</si>
  <si>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</si>
  <si>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</si>
  <si>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</si>
  <si>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</si>
  <si>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</si>
  <si>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</si>
  <si>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</si>
  <si>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</si>
  <si>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</si>
  <si>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</si>
  <si>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</si>
  <si>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</si>
  <si>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</si>
  <si>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</si>
  <si>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</si>
  <si>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</si>
  <si>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</si>
  <si>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</si>
  <si>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</si>
  <si>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</si>
  <si>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</si>
  <si>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</si>
  <si>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</si>
  <si>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</si>
  <si>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</si>
  <si>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</si>
  <si>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</si>
  <si>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</si>
  <si>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</si>
  <si>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</si>
  <si>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</si>
  <si>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</si>
  <si>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</si>
  <si>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</si>
  <si>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</si>
  <si>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</si>
  <si>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</si>
  <si>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</si>
  <si>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</si>
  <si>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</si>
  <si>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</si>
  <si>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</si>
  <si>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</si>
  <si>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</si>
  <si>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</si>
  <si>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</si>
  <si>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</si>
  <si>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</si>
  <si>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</si>
  <si>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</si>
  <si>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</si>
  <si>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</si>
  <si>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</si>
  <si>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</si>
  <si>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</si>
  <si>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</si>
  <si>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</si>
  <si>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</si>
  <si>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</si>
  <si>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</si>
  <si>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</si>
  <si>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</si>
  <si>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</si>
  <si>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</si>
  <si>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</si>
  <si>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</si>
  <si>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</si>
  <si>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</si>
  <si>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</si>
  <si>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</si>
  <si>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</si>
  <si>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</si>
  <si>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</si>
  <si>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</si>
  <si>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</si>
  <si>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</si>
  <si>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</si>
  <si>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</si>
  <si>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</si>
  <si>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</si>
  <si>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</si>
  <si>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</si>
  <si>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</si>
  <si>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</si>
  <si>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</si>
  <si>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</si>
  <si>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</si>
  <si>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</si>
  <si>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</si>
  <si>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</si>
  <si>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</si>
  <si>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</si>
  <si>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</si>
  <si>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</si>
  <si>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</si>
  <si>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</si>
  <si>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</si>
  <si>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</si>
  <si>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</si>
  <si>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</si>
  <si>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</si>
  <si>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</si>
  <si>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</si>
  <si>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</si>
  <si>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</si>
  <si>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</si>
  <si>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</si>
  <si>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</si>
  <si>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</si>
  <si>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</si>
  <si>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</si>
  <si>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</si>
  <si>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</si>
  <si>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</si>
  <si>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</si>
  <si>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</si>
  <si>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</si>
  <si>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</si>
  <si>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</si>
  <si>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</si>
  <si>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</si>
  <si>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</si>
  <si>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</si>
  <si>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</si>
  <si>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</si>
  <si>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</si>
  <si>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</si>
  <si>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</si>
  <si>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</si>
  <si>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</si>
  <si>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</si>
  <si>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</si>
  <si>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</si>
  <si>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</si>
  <si>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</si>
  <si>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</si>
  <si>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</si>
  <si>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</si>
  <si>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</si>
  <si>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</si>
  <si>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</si>
  <si>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</si>
  <si>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</si>
  <si>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</si>
  <si>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</si>
  <si>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</si>
  <si>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</si>
  <si>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</si>
  <si>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</si>
  <si>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</si>
  <si>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</si>
  <si>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</si>
  <si>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</si>
  <si>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</si>
  <si>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</si>
  <si>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</si>
  <si>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</si>
  <si>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</si>
  <si>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</si>
  <si>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</si>
  <si>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</si>
  <si>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</si>
  <si>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</si>
  <si>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</si>
  <si>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</si>
  <si>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</si>
  <si>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</si>
  <si>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</si>
  <si>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</si>
  <si>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</si>
  <si>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</si>
  <si>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</si>
  <si>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</si>
  <si>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</si>
  <si>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</si>
  <si>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</si>
  <si>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</si>
  <si>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</si>
  <si>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</si>
  <si>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</si>
  <si>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</si>
  <si>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</si>
  <si>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</si>
  <si>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</si>
  <si>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</si>
  <si>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</si>
  <si>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</si>
  <si>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</si>
  <si>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</si>
  <si>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</si>
  <si>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</si>
  <si>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</si>
  <si>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</si>
  <si>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</si>
  <si>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</si>
  <si>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</si>
  <si>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</si>
  <si>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</si>
  <si>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</si>
  <si>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</si>
  <si>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</si>
  <si>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</si>
  <si>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</si>
  <si>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</si>
  <si>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</si>
  <si>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</si>
  <si>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</si>
  <si>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</si>
  <si>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</si>
  <si>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</si>
  <si>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</si>
  <si>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</si>
  <si>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</si>
  <si>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</si>
  <si>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</si>
  <si>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</si>
  <si>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</si>
  <si>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</si>
  <si>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</si>
  <si>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</si>
  <si>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</si>
  <si>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</si>
  <si>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</si>
  <si>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</si>
  <si>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</si>
  <si>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</si>
  <si>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</si>
  <si>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</si>
  <si>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</si>
  <si>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</si>
  <si>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</si>
  <si>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</si>
  <si>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</si>
  <si>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</si>
  <si>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</si>
  <si>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</si>
  <si>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</si>
  <si>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</si>
  <si>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</si>
  <si>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</si>
  <si>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</si>
  <si>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</si>
  <si>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</si>
  <si>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</si>
  <si>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</si>
  <si>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</si>
  <si>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</si>
  <si>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</si>
  <si>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</si>
  <si>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</si>
  <si>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</si>
  <si>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</si>
  <si>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</si>
  <si>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</si>
  <si>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</si>
  <si>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</si>
  <si>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</si>
  <si>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</si>
  <si>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</si>
  <si>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</si>
  <si>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</si>
  <si>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</si>
  <si>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</si>
  <si>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</si>
  <si>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</si>
  <si>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</si>
  <si>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</si>
  <si>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</si>
  <si>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</si>
  <si>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</si>
  <si>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</si>
  <si>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</si>
  <si>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</si>
  <si>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</si>
  <si>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</si>
  <si>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</si>
  <si>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</si>
  <si>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</si>
  <si>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</si>
  <si>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</si>
  <si>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</si>
  <si>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</si>
  <si>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</si>
  <si>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</si>
  <si>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</si>
  <si>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</si>
  <si>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</si>
  <si>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</si>
  <si>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</si>
  <si>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</si>
  <si>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</si>
  <si>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</si>
  <si>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</si>
  <si>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</si>
  <si>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</si>
  <si>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</si>
  <si>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</si>
  <si>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</si>
  <si>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</si>
  <si>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</si>
  <si>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</si>
  <si>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</si>
  <si>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</si>
  <si>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</si>
  <si>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</si>
  <si>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</si>
  <si>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</si>
  <si>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</si>
  <si>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</si>
  <si>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</si>
  <si>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</si>
  <si>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</si>
  <si>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</si>
  <si>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</si>
  <si>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</si>
  <si>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</si>
  <si>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</si>
  <si>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</si>
  <si>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</si>
  <si>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</si>
  <si>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</si>
  <si>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</si>
  <si>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</si>
  <si>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</si>
  <si>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</si>
  <si>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</si>
  <si>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</si>
  <si>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</si>
  <si>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</si>
  <si>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</si>
  <si>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</si>
  <si>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</si>
  <si>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</si>
  <si>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</si>
  <si>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</si>
  <si>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</si>
  <si>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</si>
  <si>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</si>
  <si>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</si>
  <si>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</si>
  <si>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</si>
  <si>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</si>
  <si>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</si>
  <si>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</si>
  <si>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</si>
  <si>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</si>
  <si>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</si>
  <si>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</si>
  <si>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</si>
  <si>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</si>
  <si>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</si>
  <si>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</si>
  <si>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</si>
  <si>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</si>
  <si>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</si>
  <si>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</si>
  <si>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</si>
  <si>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</si>
  <si>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</si>
  <si>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</si>
  <si>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</si>
  <si>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</si>
  <si>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</si>
  <si>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</si>
  <si>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</si>
  <si>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</si>
  <si>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</si>
  <si>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</si>
  <si>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</si>
  <si>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</si>
  <si>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</si>
  <si>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</si>
  <si>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</si>
  <si>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</si>
  <si>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</si>
  <si>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</si>
  <si>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</si>
  <si>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</si>
  <si>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</si>
  <si>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</si>
  <si>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</si>
  <si>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</si>
  <si>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</si>
  <si>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</si>
  <si>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</si>
  <si>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</si>
  <si>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</si>
  <si>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</si>
  <si>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</si>
  <si>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</si>
  <si>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</si>
  <si>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</si>
  <si>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</si>
  <si>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</si>
  <si>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</si>
  <si>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</si>
  <si>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</si>
  <si>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</si>
  <si>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</si>
  <si>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</si>
  <si>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</si>
  <si>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</si>
  <si>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</si>
  <si>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</si>
  <si>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</si>
  <si>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</si>
  <si>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</si>
  <si>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</si>
  <si>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</si>
  <si>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</si>
  <si>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</si>
  <si>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</si>
  <si>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</si>
  <si>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</si>
  <si>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</si>
  <si>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</si>
  <si>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</si>
  <si>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</si>
  <si>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</si>
  <si>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</si>
  <si>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</si>
  <si>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</si>
  <si>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</si>
  <si>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</si>
  <si>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</si>
  <si>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</si>
  <si>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</si>
  <si>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</si>
  <si>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</si>
  <si>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</si>
  <si>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</si>
  <si>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</si>
  <si>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</si>
  <si>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</si>
  <si>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</si>
  <si>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</si>
  <si>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</si>
  <si>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</si>
  <si>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</si>
  <si>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</si>
  <si>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</si>
  <si>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</si>
  <si>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</si>
  <si>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</si>
  <si>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</si>
  <si>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</si>
  <si>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</si>
  <si>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</si>
  <si>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</si>
  <si>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</si>
  <si>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</si>
  <si>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</si>
  <si>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</si>
  <si>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</si>
  <si>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</si>
  <si>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</si>
  <si>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</si>
  <si>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</si>
  <si>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</si>
  <si>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</si>
  <si>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</si>
  <si>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</si>
  <si>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</si>
  <si>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</si>
  <si>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</si>
  <si>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</si>
  <si>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</si>
  <si>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</si>
  <si>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</si>
  <si>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</si>
  <si>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</si>
  <si>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</si>
  <si>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</si>
  <si>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</si>
  <si>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</si>
  <si>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</si>
  <si>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</si>
  <si>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</si>
  <si>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</si>
  <si>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</si>
  <si>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</si>
  <si>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</si>
  <si>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</si>
  <si>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</si>
  <si>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</si>
  <si>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</si>
  <si>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</si>
  <si>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</si>
  <si>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</si>
  <si>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</si>
  <si>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</si>
  <si>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</si>
  <si>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</si>
  <si>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</si>
  <si>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</si>
  <si>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</si>
  <si>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</si>
  <si>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</si>
  <si>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</si>
  <si>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</si>
  <si>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</si>
  <si>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</si>
  <si>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</si>
  <si>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</si>
  <si>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</si>
  <si>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</si>
  <si>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</si>
  <si>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</si>
  <si>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</si>
  <si>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</si>
  <si>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</si>
  <si>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</si>
  <si>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</si>
  <si>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</si>
  <si>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</si>
  <si>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</si>
  <si>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</si>
  <si>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</si>
  <si>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</si>
  <si>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</si>
  <si>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</si>
  <si>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</si>
  <si>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</si>
  <si>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</si>
  <si>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</si>
  <si>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</si>
  <si>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</si>
  <si>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</si>
  <si>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</si>
  <si>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</si>
  <si>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</si>
  <si>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</si>
  <si>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</si>
  <si>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</si>
  <si>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</si>
  <si>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</si>
  <si>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</si>
  <si>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</si>
  <si>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</si>
  <si>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</si>
  <si>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</si>
  <si>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</si>
  <si>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</si>
  <si>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</si>
  <si>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</si>
  <si>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</si>
  <si>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</si>
  <si>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</si>
  <si>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</si>
  <si>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</si>
  <si>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</si>
  <si>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</si>
  <si>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</si>
  <si>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</si>
  <si>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</si>
  <si>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</si>
  <si>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</si>
  <si>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</si>
  <si>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</si>
  <si>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</si>
  <si>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</si>
  <si>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</si>
  <si>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</si>
  <si>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</si>
  <si>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</si>
  <si>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</si>
  <si>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</si>
  <si>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</si>
  <si>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</si>
  <si>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</si>
  <si>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</si>
  <si>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</si>
  <si>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</si>
  <si>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</si>
  <si>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</si>
  <si>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</si>
  <si>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</si>
  <si>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</si>
  <si>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</si>
  <si>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</si>
  <si>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</si>
  <si>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</si>
  <si>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</si>
  <si>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</si>
  <si>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</si>
  <si>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</si>
  <si>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</si>
  <si>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</si>
  <si>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</si>
  <si>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</si>
  <si>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</si>
  <si>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</si>
  <si>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</si>
  <si>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</si>
  <si>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</si>
  <si>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</si>
  <si>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</si>
  <si>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</si>
  <si>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</si>
  <si>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</si>
  <si>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</si>
  <si>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</si>
  <si>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</si>
  <si>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</si>
  <si>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</si>
  <si>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</si>
  <si>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</si>
  <si>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</si>
  <si>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</si>
  <si>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</si>
  <si>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</si>
  <si>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</si>
  <si>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</si>
  <si>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</si>
  <si>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</si>
  <si>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</si>
  <si>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</si>
  <si>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</si>
  <si>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</si>
  <si>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</si>
  <si>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</si>
  <si>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</si>
  <si>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</si>
  <si>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</si>
  <si>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</si>
  <si>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</si>
  <si>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</si>
  <si>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</si>
  <si>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</si>
  <si>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</si>
  <si>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</si>
  <si>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</si>
  <si>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</si>
  <si>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</si>
  <si>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</si>
  <si>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</si>
  <si>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</si>
  <si>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</si>
  <si>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</si>
  <si>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</si>
  <si>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</si>
  <si>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</si>
  <si>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</si>
  <si>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</si>
  <si>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</si>
  <si>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</si>
  <si>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</si>
  <si>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</si>
  <si>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</si>
  <si>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</si>
  <si>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</si>
  <si>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</si>
  <si>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</si>
  <si>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</si>
  <si>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</si>
  <si>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</si>
  <si>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</si>
  <si>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</si>
  <si>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</si>
  <si>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</si>
  <si>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</si>
  <si>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</si>
  <si>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</si>
  <si>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</si>
  <si>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</si>
  <si>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</si>
  <si>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</si>
  <si>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</si>
  <si>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</si>
  <si>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</si>
  <si>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</si>
  <si>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</si>
  <si>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</si>
  <si>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</si>
  <si>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</si>
  <si>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</si>
  <si>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</si>
  <si>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</si>
  <si>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</si>
  <si>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</si>
  <si>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</si>
  <si>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</si>
  <si>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</si>
  <si>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</si>
  <si>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</si>
  <si>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</si>
  <si>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</si>
  <si>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</si>
  <si>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</si>
  <si>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</si>
  <si>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</si>
  <si>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</si>
  <si>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</si>
  <si>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</si>
  <si>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</si>
  <si>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</si>
  <si>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</si>
  <si>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</si>
  <si>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</si>
  <si>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</si>
  <si>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</si>
  <si>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</si>
  <si>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</si>
  <si>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</si>
  <si>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</si>
  <si>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</si>
  <si>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</si>
  <si>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</si>
  <si>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</si>
  <si>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</si>
  <si>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</si>
  <si>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</si>
  <si>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</si>
  <si>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</si>
  <si>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</si>
  <si>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</si>
  <si>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</si>
  <si>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</si>
  <si>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</si>
  <si>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</si>
  <si>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</si>
  <si>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</si>
  <si>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</si>
  <si>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</si>
  <si>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</si>
  <si>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</si>
  <si>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</si>
  <si>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</si>
  <si>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</si>
  <si>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</si>
  <si>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</si>
  <si>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</si>
  <si>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</si>
  <si>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</si>
  <si>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</si>
  <si>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</si>
  <si>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</si>
  <si>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</si>
  <si>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</si>
  <si>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</si>
  <si>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</si>
  <si>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</si>
  <si>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</si>
  <si>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</si>
  <si>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</si>
  <si>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</si>
  <si>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</si>
  <si>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</si>
  <si>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</si>
  <si>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</si>
  <si>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</si>
  <si>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</si>
  <si>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</si>
  <si>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</si>
  <si>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</si>
  <si>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</si>
  <si>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</si>
  <si>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</si>
  <si>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</si>
  <si>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</si>
  <si>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</si>
  <si>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</si>
  <si>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</si>
  <si>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</si>
  <si>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</si>
  <si>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</si>
  <si>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</si>
  <si>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</si>
  <si>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</si>
  <si>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</si>
  <si>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</si>
  <si>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</si>
  <si>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</si>
  <si>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</si>
  <si>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</si>
  <si>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</si>
  <si>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</si>
  <si>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</si>
  <si>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</si>
  <si>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</si>
  <si>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</si>
  <si>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</si>
  <si>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</si>
  <si>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</si>
  <si>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</si>
  <si>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</si>
  <si>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</si>
  <si>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</si>
  <si>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</si>
  <si>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</si>
  <si>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</si>
  <si>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</si>
  <si>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</si>
  <si>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</si>
  <si>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</si>
  <si>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</si>
  <si>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</si>
  <si>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</si>
  <si>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</si>
  <si>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</si>
  <si>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</si>
  <si>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</si>
  <si>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</si>
  <si>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</si>
  <si>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</si>
  <si>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</si>
  <si>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</si>
  <si>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</si>
  <si>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</si>
  <si>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</si>
  <si>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</si>
  <si>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</si>
  <si>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</si>
  <si>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</si>
  <si>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</si>
  <si>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</si>
  <si>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</si>
  <si>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</si>
  <si>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</si>
  <si>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</si>
  <si>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</si>
  <si>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</si>
  <si>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</si>
  <si>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</si>
  <si>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</si>
  <si>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</si>
  <si>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</si>
  <si>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</si>
  <si>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</si>
  <si>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</si>
  <si>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</si>
  <si>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</si>
  <si>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</si>
  <si>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</si>
  <si>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</si>
  <si>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</si>
  <si>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</si>
  <si>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</si>
  <si>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</si>
  <si>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</si>
  <si>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</si>
  <si>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</si>
  <si>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</si>
  <si>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</si>
  <si>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</si>
  <si>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</si>
  <si>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</si>
  <si>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</si>
  <si>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</si>
  <si>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</si>
  <si>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</si>
  <si>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</si>
  <si>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</si>
  <si>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</si>
  <si>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</si>
  <si>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</si>
  <si>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</si>
  <si>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</si>
  <si>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</si>
  <si>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</si>
  <si>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</si>
  <si>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</si>
  <si>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</si>
  <si>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</si>
  <si>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</si>
  <si>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</si>
  <si>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</si>
  <si>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</si>
  <si>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</si>
  <si>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</si>
  <si>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</si>
  <si>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</si>
  <si>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</si>
  <si>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</si>
  <si>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</si>
  <si>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</si>
  <si>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</si>
  <si>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</si>
  <si>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</si>
  <si>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</si>
  <si>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</si>
  <si>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</si>
  <si>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</si>
  <si>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</si>
  <si>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</si>
  <si>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</si>
  <si>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</si>
  <si>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</si>
  <si>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</si>
  <si>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</si>
  <si>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</si>
  <si>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</si>
  <si>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</si>
  <si>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</si>
  <si>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</si>
  <si>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</si>
  <si>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</si>
  <si>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</si>
  <si>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</si>
  <si>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</si>
  <si>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</si>
  <si>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</si>
  <si>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</si>
  <si>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</si>
  <si>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</si>
  <si>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</si>
  <si>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</si>
  <si>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</si>
  <si>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</si>
  <si>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</si>
  <si>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</si>
  <si>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</si>
  <si>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</si>
  <si>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</si>
  <si>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</si>
  <si>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</si>
  <si>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</si>
  <si>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</si>
  <si>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</si>
  <si>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</si>
  <si>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</si>
  <si>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</si>
  <si>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</si>
  <si>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</si>
  <si>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</si>
  <si>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</si>
  <si>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</si>
  <si>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</si>
  <si>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</si>
  <si>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</si>
  <si>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</si>
  <si>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</si>
  <si>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</si>
  <si>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</si>
  <si>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</si>
  <si>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</si>
  <si>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</si>
  <si>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</si>
  <si>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</si>
  <si>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</si>
  <si>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</si>
  <si>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</si>
  <si>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</si>
  <si>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</si>
  <si>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</si>
  <si>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</si>
  <si>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</si>
  <si>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</si>
  <si>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</si>
  <si>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</si>
  <si>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</si>
  <si>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</si>
  <si>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</si>
  <si>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</si>
  <si>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</si>
  <si>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</si>
  <si>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</si>
  <si>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</si>
  <si>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</si>
  <si>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</si>
  <si>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</si>
  <si>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</si>
  <si>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</si>
  <si>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</si>
  <si>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</si>
  <si>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</si>
  <si>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</si>
  <si>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</si>
  <si>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</si>
  <si>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</si>
  <si>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</si>
  <si>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</si>
  <si>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</si>
  <si>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</si>
  <si>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</si>
  <si>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</si>
  <si>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</si>
  <si>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</si>
  <si>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</si>
  <si>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</si>
  <si>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</si>
  <si>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</si>
  <si>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</si>
  <si>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</si>
  <si>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</si>
  <si>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</si>
  <si>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</si>
  <si>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</si>
  <si>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</si>
  <si>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</si>
  <si>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</si>
  <si>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</si>
  <si>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</si>
  <si>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</si>
  <si>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</si>
  <si>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</si>
  <si>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</si>
  <si>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</si>
  <si>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</si>
  <si>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</si>
  <si>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</si>
  <si>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</si>
  <si>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</si>
  <si>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</si>
  <si>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</si>
  <si>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</si>
  <si>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</si>
  <si>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</si>
  <si>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</si>
  <si>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</si>
  <si>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</si>
  <si>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</si>
  <si>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</si>
  <si>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</si>
  <si>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</si>
  <si>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</si>
  <si>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</si>
  <si>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</si>
  <si>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</si>
  <si>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</si>
  <si>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</si>
  <si>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</si>
  <si>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</si>
  <si>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</si>
  <si>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</si>
  <si>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</si>
  <si>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</si>
  <si>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</si>
  <si>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</si>
  <si>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</si>
  <si>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</si>
  <si>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</si>
  <si>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</si>
  <si>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</si>
  <si>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</si>
  <si>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</si>
  <si>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</si>
  <si>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</si>
  <si>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</si>
  <si>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</si>
  <si>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</si>
  <si>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</si>
  <si>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</si>
  <si>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</si>
  <si>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</si>
  <si>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</si>
  <si>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</si>
  <si>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</si>
  <si>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</si>
  <si>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</si>
  <si>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</si>
  <si>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</si>
  <si>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</si>
  <si>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</si>
  <si>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</si>
  <si>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</si>
  <si>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</si>
  <si>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</si>
  <si>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</si>
  <si>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</si>
  <si>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</si>
  <si>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</si>
  <si>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</si>
  <si>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</si>
  <si>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</si>
  <si>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</si>
  <si>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</si>
  <si>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</si>
  <si>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</si>
  <si>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</si>
  <si>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</si>
  <si>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</si>
  <si>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</si>
  <si>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</si>
  <si>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</si>
  <si>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</si>
  <si>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</si>
  <si>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</si>
  <si>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</si>
  <si>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</si>
  <si>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</si>
  <si>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</si>
  <si>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</si>
  <si>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</si>
  <si>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</si>
  <si>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</si>
  <si>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</si>
  <si>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</si>
  <si>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</si>
  <si>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</si>
  <si>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</si>
  <si>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</si>
  <si>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</si>
  <si>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</si>
  <si>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</si>
  <si>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</si>
  <si>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</si>
  <si>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</si>
  <si>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</si>
  <si>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</si>
  <si>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</si>
  <si>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</si>
  <si>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</si>
  <si>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</si>
  <si>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</si>
  <si>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</si>
  <si>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</si>
  <si>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</si>
  <si>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</si>
  <si>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</si>
  <si>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</si>
  <si>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</si>
  <si>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</si>
  <si>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</si>
  <si>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</si>
  <si>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</si>
  <si>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</si>
  <si>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</si>
  <si>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</si>
  <si>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</si>
  <si>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</si>
  <si>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</si>
  <si>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</si>
  <si>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</si>
  <si>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</si>
  <si>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</si>
  <si>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</si>
  <si>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</si>
  <si>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</si>
  <si>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</si>
  <si>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</si>
  <si>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</si>
  <si>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</si>
  <si>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</si>
  <si>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</si>
  <si>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</si>
  <si>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</si>
  <si>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</si>
  <si>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</si>
  <si>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</si>
  <si>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</si>
  <si>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</si>
  <si>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</si>
  <si>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</si>
  <si>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</si>
  <si>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</si>
  <si>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</si>
  <si>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</si>
  <si>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</si>
  <si>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</si>
  <si>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</si>
  <si>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</si>
  <si>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</si>
  <si>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</si>
  <si>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</si>
  <si>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</si>
  <si>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</si>
  <si>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</si>
  <si>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</si>
  <si>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</si>
  <si>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</si>
  <si>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</si>
  <si>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</si>
  <si>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</si>
  <si>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</si>
  <si>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</si>
  <si>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</si>
  <si>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</si>
  <si>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</si>
  <si>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</si>
  <si>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</si>
  <si>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</si>
  <si>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</si>
  <si>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</si>
  <si>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</si>
  <si>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</si>
  <si>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</si>
  <si>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</si>
  <si>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</si>
  <si>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</si>
  <si>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</si>
  <si>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</si>
  <si>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</si>
  <si>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</si>
  <si>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</si>
  <si>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</si>
  <si>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</si>
  <si>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</si>
  <si>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</si>
  <si>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</si>
  <si>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</si>
  <si>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</si>
  <si>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</si>
  <si>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</si>
  <si>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</si>
  <si>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</si>
  <si>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</si>
  <si>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</si>
  <si>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</si>
  <si>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</si>
  <si>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</si>
  <si>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</si>
  <si>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</si>
  <si>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</si>
  <si>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</si>
  <si>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</si>
  <si>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</si>
  <si>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</si>
  <si>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</si>
  <si>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</si>
  <si>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</si>
  <si>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</si>
  <si>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</si>
  <si>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</si>
  <si>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</si>
  <si>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</si>
  <si>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</si>
  <si>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</si>
  <si>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</si>
  <si>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</si>
  <si>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</si>
  <si>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</si>
  <si>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</si>
  <si>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</si>
  <si>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</si>
  <si>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</si>
  <si>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</si>
  <si>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</si>
  <si>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</si>
  <si>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</si>
  <si>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</si>
  <si>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</si>
  <si>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</si>
  <si>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</si>
  <si>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</si>
  <si>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</si>
  <si>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</si>
  <si>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</si>
  <si>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</si>
  <si>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</si>
  <si>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</si>
  <si>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</si>
  <si>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</si>
  <si>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</si>
  <si>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</si>
  <si>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</si>
  <si>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</si>
  <si>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</si>
  <si>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</si>
  <si>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</si>
  <si>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</si>
  <si>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</si>
  <si>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</si>
  <si>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</si>
  <si>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</si>
  <si>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</si>
  <si>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</si>
  <si>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</si>
  <si>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</si>
  <si>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</si>
  <si>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</si>
  <si>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</si>
  <si>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</si>
  <si>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</si>
  <si>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</si>
  <si>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</si>
  <si>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</si>
  <si>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</si>
  <si>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</si>
  <si>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</si>
  <si>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</si>
  <si>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</si>
  <si>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</si>
  <si>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</si>
  <si>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</si>
  <si>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</si>
  <si>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</si>
  <si>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</si>
  <si>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</si>
  <si>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</si>
  <si>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</si>
  <si>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</si>
  <si>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</si>
  <si>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</si>
  <si>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</si>
  <si>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</si>
  <si>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</si>
  <si>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</si>
  <si>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</si>
  <si>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</si>
  <si>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</si>
  <si>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</si>
  <si>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</si>
  <si>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</si>
  <si>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</si>
  <si>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</si>
  <si>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</si>
  <si>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</si>
  <si>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</si>
  <si>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</si>
  <si>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</si>
  <si>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</si>
  <si>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</si>
  <si>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</si>
  <si>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</si>
  <si>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</si>
  <si>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</si>
  <si>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</si>
  <si>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</si>
  <si>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</si>
  <si>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</si>
  <si>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</si>
  <si>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</si>
  <si>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</si>
  <si>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</si>
  <si>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</si>
  <si>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</si>
  <si>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</si>
  <si>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</si>
  <si>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</si>
  <si>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</si>
  <si>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</si>
  <si>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</si>
  <si>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</si>
  <si>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</si>
  <si>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</si>
  <si>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</si>
  <si>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</si>
  <si>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</si>
  <si>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</si>
  <si>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</si>
  <si>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</si>
  <si>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</si>
  <si>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</si>
  <si>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</si>
  <si>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</si>
  <si>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</si>
  <si>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</si>
  <si>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</si>
  <si>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</si>
  <si>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</si>
  <si>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</si>
  <si>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</si>
  <si>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</si>
  <si>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</si>
  <si>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</si>
  <si>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</si>
  <si>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</si>
  <si>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</si>
  <si>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</si>
  <si>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</si>
  <si>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</si>
  <si>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</si>
  <si>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</si>
  <si>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</si>
  <si>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</si>
  <si>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</si>
  <si>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</si>
  <si>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</si>
  <si>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</si>
  <si>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</si>
  <si>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</si>
  <si>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</si>
  <si>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</si>
  <si>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</si>
  <si>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</si>
  <si>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</si>
  <si>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</si>
  <si>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</si>
  <si>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</si>
  <si>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</si>
  <si>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</si>
  <si>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</si>
  <si>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</si>
  <si>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</si>
  <si>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</si>
  <si>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</si>
  <si>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</si>
  <si>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</si>
  <si>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</si>
  <si>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</si>
  <si>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</si>
  <si>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</si>
  <si>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</si>
  <si>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</si>
  <si>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</si>
  <si>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</si>
  <si>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</si>
  <si>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</si>
  <si>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</si>
  <si>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</si>
  <si>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</si>
  <si>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</si>
  <si>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</si>
  <si>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</si>
  <si>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</si>
  <si>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</si>
  <si>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</si>
  <si>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</si>
  <si>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</si>
  <si>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</si>
  <si>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</si>
  <si>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</si>
  <si>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</si>
  <si>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</si>
  <si>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</si>
  <si>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</si>
  <si>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</si>
  <si>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</si>
  <si>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</si>
  <si>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</si>
  <si>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</si>
  <si>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</si>
  <si>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</si>
  <si>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</si>
  <si>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</si>
  <si>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</si>
  <si>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</si>
  <si>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</si>
  <si>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</si>
  <si>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</si>
  <si>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</si>
  <si>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</si>
  <si>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</si>
  <si>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</si>
  <si>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</si>
  <si>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</si>
  <si>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</si>
  <si>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</si>
  <si>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</si>
  <si>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</si>
  <si>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</si>
  <si>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</si>
  <si>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</si>
  <si>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</si>
  <si>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</si>
  <si>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</si>
  <si>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</si>
  <si>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</si>
  <si>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</si>
  <si>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</si>
  <si>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</si>
  <si>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</si>
  <si>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</si>
  <si>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</si>
  <si>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</si>
  <si>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</si>
  <si>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</si>
  <si>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</si>
  <si>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</si>
  <si>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</si>
  <si>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</si>
  <si>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</si>
  <si>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</si>
  <si>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</si>
  <si>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</si>
  <si>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</si>
  <si>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</si>
  <si>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</si>
  <si>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</si>
  <si>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</si>
  <si>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</si>
  <si>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</si>
  <si>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</si>
  <si>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</si>
  <si>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</si>
  <si>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</si>
  <si>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</si>
  <si>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</si>
  <si>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</si>
  <si>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</si>
  <si>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</si>
  <si>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</si>
  <si>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</si>
  <si>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</si>
  <si>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</si>
  <si>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</si>
  <si>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</si>
  <si>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</si>
  <si>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</si>
  <si>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</si>
  <si>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</si>
  <si>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</si>
  <si>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</si>
  <si>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</si>
  <si>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</si>
  <si>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</si>
  <si>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</si>
  <si>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</si>
  <si>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</si>
  <si>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</si>
  <si>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</si>
  <si>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</si>
  <si>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</si>
  <si>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</si>
  <si>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</si>
  <si>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</si>
  <si>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</si>
  <si>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</si>
  <si>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</si>
  <si>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</si>
  <si>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</si>
  <si>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</si>
  <si>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</si>
  <si>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</si>
  <si>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</si>
  <si>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</si>
  <si>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</si>
  <si>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</si>
  <si>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</si>
  <si>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</si>
  <si>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</si>
  <si>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</si>
  <si>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</si>
  <si>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</si>
  <si>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</si>
  <si>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</si>
  <si>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</si>
  <si>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</si>
  <si>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</si>
  <si>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</si>
  <si>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</si>
  <si>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</si>
  <si>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</si>
  <si>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</si>
  <si>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</si>
  <si>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</si>
  <si>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</si>
  <si>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</si>
  <si>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</si>
  <si>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</si>
  <si>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</si>
  <si>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</si>
  <si>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</si>
  <si>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</si>
  <si>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</si>
  <si>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</si>
  <si>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</si>
  <si>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</si>
  <si>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</si>
  <si>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</si>
  <si>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</si>
  <si>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</si>
  <si>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</si>
  <si>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</si>
  <si>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</si>
  <si>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</si>
  <si>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</si>
  <si>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</si>
  <si>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</si>
  <si>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</si>
  <si>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</si>
  <si>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</si>
  <si>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</si>
  <si>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</si>
  <si>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</si>
  <si>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</si>
  <si>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</si>
  <si>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</si>
  <si>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</si>
  <si>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</si>
  <si>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</si>
  <si>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</si>
  <si>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</si>
  <si>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</si>
  <si>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</si>
  <si>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</si>
  <si>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</si>
  <si>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</si>
  <si>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</si>
  <si>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</si>
  <si>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</si>
  <si>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</si>
  <si>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</si>
  <si>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</si>
  <si>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</si>
  <si>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</si>
  <si>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</si>
  <si>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</si>
  <si>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</si>
  <si>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</si>
  <si>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</si>
  <si>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</si>
  <si>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</si>
  <si>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</si>
  <si>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</si>
  <si>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</si>
  <si>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</si>
  <si>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</si>
  <si>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</si>
  <si>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</si>
  <si>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</si>
  <si>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</si>
  <si>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</si>
  <si>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</si>
  <si>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</si>
  <si>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</si>
  <si>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</si>
  <si>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</si>
  <si>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</si>
  <si>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</si>
  <si>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</si>
  <si>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</si>
  <si>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</si>
  <si>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</si>
  <si>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</si>
  <si>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</si>
  <si>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</si>
  <si>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</si>
  <si>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</si>
  <si>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</si>
  <si>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</si>
  <si>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</si>
  <si>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</si>
  <si>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</si>
  <si>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</si>
  <si>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</si>
  <si>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</si>
  <si>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</si>
  <si>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</si>
  <si>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</si>
  <si>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</si>
  <si>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</si>
  <si>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</si>
  <si>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</si>
  <si>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</si>
  <si>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</si>
  <si>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</si>
  <si>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</si>
  <si>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</si>
  <si>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</si>
  <si>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</si>
  <si>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</si>
  <si>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</si>
  <si>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</si>
  <si>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</si>
  <si>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</si>
  <si>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</si>
  <si>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</si>
  <si>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</si>
  <si>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</si>
  <si>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</si>
  <si>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</si>
  <si>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</si>
  <si>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</si>
  <si>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</si>
  <si>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</si>
  <si>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</si>
  <si>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</si>
  <si>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</si>
  <si>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</si>
  <si>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</si>
  <si>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</si>
  <si>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</si>
  <si>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</si>
  <si>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</si>
  <si>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</si>
  <si>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</si>
  <si>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</si>
  <si>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</si>
  <si>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</si>
  <si>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</si>
  <si>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</si>
  <si>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</si>
  <si>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</si>
  <si>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</si>
  <si>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</si>
  <si>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</si>
  <si>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</si>
  <si>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</si>
  <si>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</si>
  <si>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</si>
  <si>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</si>
  <si>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</si>
  <si>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</si>
  <si>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</si>
  <si>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</si>
  <si>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</si>
  <si>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</si>
  <si>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</si>
  <si>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</si>
  <si>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</si>
  <si>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</si>
  <si>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</si>
  <si>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</si>
  <si>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</si>
  <si>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</si>
  <si>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</si>
  <si>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</si>
  <si>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</si>
  <si>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</si>
  <si>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</si>
  <si>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</si>
  <si>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</si>
  <si>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</si>
  <si>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</si>
  <si>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</si>
  <si>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</si>
  <si>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</si>
  <si>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</si>
  <si>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</si>
  <si>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</si>
  <si>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</si>
  <si>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</si>
  <si>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</si>
  <si>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</si>
  <si>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</si>
  <si>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</si>
  <si>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</si>
  <si>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</si>
  <si>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</si>
  <si>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</si>
  <si>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</si>
  <si>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</si>
  <si>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</si>
  <si>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</si>
  <si>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</si>
  <si>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</si>
  <si>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</si>
  <si>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</si>
  <si>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</si>
  <si>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</si>
  <si>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</si>
  <si>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</si>
  <si>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</si>
  <si>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</si>
  <si>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</si>
  <si>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</si>
  <si>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</si>
  <si>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</si>
  <si>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</si>
  <si>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</si>
  <si>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</si>
  <si>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</si>
  <si>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</si>
  <si>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</si>
  <si>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</si>
  <si>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</si>
  <si>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</si>
  <si>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</si>
  <si>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</si>
  <si>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</si>
  <si>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</si>
  <si>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</si>
  <si>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</si>
  <si>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</si>
  <si>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</si>
  <si>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</si>
  <si>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</si>
  <si>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</si>
  <si>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</si>
  <si>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</si>
  <si>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</si>
  <si>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</si>
  <si>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</si>
  <si>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</si>
  <si>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</si>
  <si>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</si>
  <si>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</si>
  <si>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</si>
  <si>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</si>
  <si>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</si>
  <si>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</si>
  <si>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</si>
  <si>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</si>
  <si>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</si>
  <si>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</si>
  <si>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</si>
  <si>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</si>
  <si>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</si>
  <si>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</si>
  <si>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</si>
  <si>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</si>
  <si>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</si>
  <si>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</si>
  <si>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</si>
  <si>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</si>
  <si>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</si>
  <si>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</si>
  <si>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</si>
  <si>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</si>
  <si>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</si>
  <si>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</si>
  <si>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</si>
  <si>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</si>
  <si>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</si>
  <si>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</si>
  <si>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</si>
  <si>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</si>
  <si>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</si>
  <si>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</si>
  <si>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</si>
  <si>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</si>
  <si>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</si>
  <si>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</si>
  <si>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</si>
  <si>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</si>
  <si>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</si>
  <si>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</si>
  <si>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</si>
  <si>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</si>
  <si>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</si>
  <si>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</si>
  <si>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</si>
  <si>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</si>
  <si>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</si>
  <si>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</si>
  <si>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</si>
  <si>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</si>
  <si>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</si>
  <si>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</si>
  <si>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</si>
  <si>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</si>
  <si>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</si>
  <si>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</si>
  <si>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</si>
  <si>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</si>
  <si>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</si>
  <si>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</si>
  <si>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</si>
  <si>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</si>
  <si>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</si>
  <si>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</si>
  <si>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</si>
  <si>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</si>
  <si>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</si>
  <si>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</si>
  <si>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</si>
  <si>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</si>
  <si>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</si>
  <si>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</si>
  <si>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</si>
  <si>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</si>
  <si>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</si>
  <si>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</si>
  <si>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</si>
  <si>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</si>
  <si>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</si>
  <si>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</si>
  <si>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</si>
  <si>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</si>
  <si>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</si>
  <si>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</si>
  <si>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</si>
  <si>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</si>
  <si>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</si>
  <si>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</si>
  <si>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</si>
  <si>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</si>
  <si>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</si>
  <si>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</si>
  <si>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</si>
  <si>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</si>
  <si>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</si>
  <si>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</si>
  <si>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</si>
  <si>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</si>
  <si>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</si>
  <si>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</si>
  <si>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</si>
  <si>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</si>
  <si>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</si>
  <si>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</si>
  <si>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</si>
  <si>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</si>
  <si>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</si>
  <si>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</si>
  <si>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</si>
  <si>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</si>
  <si>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</si>
  <si>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</si>
  <si>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</si>
  <si>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</si>
  <si>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</si>
  <si>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</si>
  <si>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</si>
  <si>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</si>
  <si>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</si>
  <si>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</si>
  <si>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</si>
  <si>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</si>
  <si>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</si>
  <si>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</si>
  <si>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</si>
  <si>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</si>
  <si>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</si>
  <si>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</si>
  <si>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</si>
  <si>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</si>
  <si>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</si>
  <si>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</si>
  <si>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</si>
  <si>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</si>
  <si>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</si>
  <si>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</si>
  <si>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</si>
  <si>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</si>
  <si>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</si>
  <si>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</si>
  <si>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</si>
  <si>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</si>
  <si>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</si>
  <si>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</si>
  <si>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</si>
  <si>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</si>
  <si>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</si>
  <si>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</si>
  <si>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</si>
  <si>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</si>
  <si>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</si>
  <si>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</si>
  <si>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</si>
  <si>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</si>
  <si>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</si>
  <si>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</si>
  <si>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</si>
  <si>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</si>
  <si>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</si>
  <si>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</si>
  <si>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</si>
  <si>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</si>
  <si>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</si>
  <si>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</si>
  <si>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</si>
  <si>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</si>
  <si>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</si>
  <si>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</si>
  <si>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</si>
  <si>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</si>
  <si>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</si>
  <si>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</si>
  <si>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</si>
  <si>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</si>
  <si>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</si>
  <si>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</si>
  <si>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</si>
  <si>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</si>
  <si>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</si>
  <si>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</si>
  <si>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</si>
  <si>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</si>
  <si>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</si>
  <si>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</si>
  <si>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</si>
  <si>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</si>
  <si>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</si>
  <si>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</si>
  <si>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</si>
  <si>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</si>
  <si>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</si>
  <si>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</si>
  <si>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</si>
  <si>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</si>
  <si>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</si>
  <si>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</si>
  <si>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</si>
  <si>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</si>
  <si>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</si>
  <si>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</si>
  <si>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</si>
  <si>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</si>
  <si>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</si>
  <si>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</si>
  <si>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</si>
  <si>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</si>
  <si>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</si>
  <si>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</si>
  <si>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</si>
  <si>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</si>
  <si>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</si>
  <si>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</si>
  <si>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</si>
  <si>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</si>
  <si>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</si>
  <si>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</si>
  <si>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</si>
  <si>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</si>
  <si>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</si>
  <si>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</si>
  <si>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</si>
  <si>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</si>
  <si>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</si>
  <si>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</si>
  <si>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</si>
  <si>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</si>
  <si>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</si>
  <si>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</si>
  <si>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</si>
  <si>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</si>
  <si>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</si>
  <si>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</si>
  <si>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</si>
  <si>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</si>
  <si>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</si>
  <si>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</si>
  <si>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</si>
  <si>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</si>
  <si>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</si>
  <si>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</si>
  <si>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</si>
  <si>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</si>
  <si>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</si>
  <si>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</si>
  <si>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</si>
  <si>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</si>
  <si>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</si>
  <si>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</si>
  <si>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</si>
  <si>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</si>
  <si>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</si>
  <si>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</si>
  <si>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</si>
  <si>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</si>
  <si>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</si>
  <si>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</si>
  <si>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</si>
  <si>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</si>
  <si>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</si>
  <si>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</si>
  <si>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</si>
  <si>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</si>
  <si>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</si>
  <si>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</si>
  <si>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</si>
  <si>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</si>
  <si>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</si>
  <si>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</si>
  <si>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</si>
  <si>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</si>
  <si>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</si>
  <si>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</si>
  <si>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</si>
  <si>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</si>
  <si>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</si>
  <si>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</si>
  <si>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</si>
  <si>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</si>
  <si>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</si>
  <si>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</si>
  <si>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</si>
  <si>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</si>
  <si>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</si>
  <si>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</si>
  <si>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</si>
  <si>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</si>
  <si>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</si>
  <si>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</si>
  <si>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</si>
  <si>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</si>
  <si>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</si>
  <si>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</si>
  <si>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</si>
  <si>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</si>
  <si>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</si>
  <si>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</si>
  <si>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</si>
  <si>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</si>
  <si>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</si>
  <si>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</si>
  <si>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</si>
  <si>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</si>
  <si>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</si>
  <si>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</si>
  <si>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</si>
  <si>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</si>
  <si>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</si>
  <si>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</si>
  <si>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</si>
  <si>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</si>
  <si>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</si>
  <si>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</si>
  <si>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</si>
  <si>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</si>
  <si>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</si>
  <si>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</si>
  <si>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</si>
  <si>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</si>
  <si>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</si>
  <si>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</si>
  <si>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</si>
  <si>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</si>
  <si>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</si>
  <si>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</si>
  <si>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</si>
  <si>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</si>
  <si>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</si>
  <si>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</si>
  <si>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</si>
  <si>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</si>
  <si>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</si>
  <si>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</si>
  <si>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</si>
  <si>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</si>
  <si>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</si>
  <si>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</si>
  <si>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</si>
  <si>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</si>
  <si>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</si>
  <si>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</si>
  <si>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</si>
  <si>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</si>
  <si>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</si>
  <si>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</si>
  <si>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</si>
  <si>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</si>
  <si>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</si>
  <si>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</si>
  <si>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</si>
  <si>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</si>
  <si>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</si>
  <si>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</si>
  <si>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</si>
  <si>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</si>
  <si>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</si>
  <si>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</si>
  <si>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</si>
  <si>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</si>
  <si>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</si>
  <si>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</si>
  <si>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</si>
  <si>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</si>
  <si>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</si>
  <si>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</si>
  <si>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</si>
  <si>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</si>
  <si>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</si>
  <si>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</si>
  <si>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</si>
  <si>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</si>
  <si>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</si>
  <si>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</si>
  <si>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</si>
  <si>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</si>
  <si>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</si>
  <si>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</si>
  <si>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</si>
  <si>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</si>
  <si>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</si>
  <si>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</si>
  <si>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</si>
  <si>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</si>
  <si>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</si>
  <si>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</si>
  <si>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</si>
  <si>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</si>
  <si>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</si>
  <si>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</si>
  <si>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</si>
  <si>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</si>
  <si>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</si>
  <si>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</si>
  <si>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</si>
  <si>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</si>
  <si>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</si>
  <si>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</si>
  <si>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</si>
  <si>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</si>
  <si>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</si>
  <si>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</si>
  <si>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</si>
  <si>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</si>
  <si>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</si>
  <si>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</si>
  <si>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</si>
  <si>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</si>
  <si>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</si>
  <si>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</si>
  <si>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</si>
  <si>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</si>
  <si>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</si>
  <si>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</si>
  <si>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</si>
  <si>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</si>
  <si>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</si>
  <si>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</si>
  <si>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</si>
  <si>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</si>
  <si>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</si>
  <si>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</si>
  <si>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</si>
  <si>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</si>
  <si>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</si>
  <si>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</si>
  <si>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</si>
  <si>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</si>
  <si>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</si>
  <si>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</si>
  <si>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</si>
  <si>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</si>
  <si>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</si>
  <si>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</si>
  <si>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</si>
  <si>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</si>
  <si>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</si>
  <si>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</si>
  <si>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</si>
  <si>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</si>
  <si>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</si>
  <si>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</si>
  <si>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</si>
  <si>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</si>
  <si>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</si>
  <si>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</si>
  <si>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</si>
  <si>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</si>
  <si>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</si>
  <si>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</si>
  <si>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</si>
  <si>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</si>
  <si>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</si>
  <si>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</si>
  <si>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</si>
  <si>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</si>
  <si>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</si>
  <si>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</si>
  <si>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</si>
  <si>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</si>
  <si>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</si>
  <si>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</si>
  <si>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</si>
  <si>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</si>
  <si>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</si>
  <si>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</si>
  <si>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</si>
  <si>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</si>
  <si>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</si>
  <si>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</si>
  <si>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</si>
  <si>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</si>
  <si>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</si>
  <si>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</si>
  <si>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</si>
  <si>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</si>
  <si>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</si>
  <si>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</si>
  <si>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</si>
  <si>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</si>
  <si>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</si>
  <si>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</si>
  <si>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</si>
  <si>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</si>
  <si>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</si>
  <si>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</si>
  <si>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</si>
  <si>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</si>
  <si>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</si>
  <si>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</si>
  <si>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</si>
  <si>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</si>
  <si>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</si>
  <si>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</si>
  <si>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</si>
  <si>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</si>
  <si>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</si>
  <si>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</si>
  <si>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</si>
  <si>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</si>
  <si>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</si>
  <si>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</si>
  <si>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</si>
  <si>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</si>
  <si>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</si>
  <si>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</si>
  <si>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</si>
  <si>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</si>
  <si>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</si>
  <si>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</si>
  <si>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</si>
  <si>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</si>
  <si>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</si>
  <si>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</si>
  <si>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</si>
  <si>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</si>
  <si>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</si>
  <si>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</si>
  <si>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</si>
  <si>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</si>
  <si>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</si>
  <si>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</si>
  <si>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</si>
  <si>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</si>
  <si>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</si>
  <si>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</si>
  <si>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</si>
  <si>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</si>
  <si>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</si>
  <si>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</si>
  <si>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</si>
  <si>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</si>
  <si>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</si>
  <si>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</si>
  <si>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</si>
  <si>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</si>
  <si>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</si>
  <si>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</si>
  <si>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</si>
  <si>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</si>
  <si>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</si>
  <si>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</si>
  <si>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</si>
  <si>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</si>
  <si>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</si>
  <si>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</si>
  <si>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</si>
  <si>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</si>
  <si>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</si>
  <si>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</si>
  <si>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</si>
  <si>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</si>
  <si>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</si>
  <si>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</si>
  <si>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</si>
  <si>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</si>
  <si>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</si>
  <si>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</si>
  <si>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</si>
  <si>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</si>
  <si>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</si>
  <si>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</si>
  <si>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</si>
  <si>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</si>
  <si>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</si>
  <si>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</si>
  <si>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</si>
  <si>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</si>
  <si>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</si>
  <si>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</si>
  <si>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</si>
  <si>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</si>
  <si>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</si>
  <si>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</si>
  <si>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</si>
  <si>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</si>
  <si>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</si>
  <si>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</si>
  <si>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</si>
  <si>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</si>
  <si>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</si>
  <si>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</si>
  <si>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</si>
  <si>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</si>
  <si>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</si>
  <si>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</si>
  <si>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</si>
  <si>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</si>
  <si>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</si>
  <si>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</si>
  <si>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</si>
  <si>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</si>
  <si>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</si>
  <si>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</si>
  <si>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</si>
  <si>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</si>
  <si>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</si>
  <si>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</si>
  <si>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</si>
  <si>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</si>
  <si>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</si>
  <si>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</si>
  <si>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</si>
  <si>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</si>
  <si>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</si>
  <si>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</si>
  <si>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</si>
  <si>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</si>
  <si>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</si>
  <si>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</si>
  <si>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</si>
  <si>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</si>
  <si>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</si>
  <si>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</si>
  <si>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</si>
  <si>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</si>
  <si>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</si>
  <si>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</si>
  <si>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</si>
  <si>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</si>
  <si>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</si>
  <si>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</si>
  <si>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</si>
  <si>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</si>
  <si>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</si>
  <si>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</si>
  <si>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</si>
  <si>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</si>
  <si>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</si>
  <si>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</si>
  <si>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</si>
  <si>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</si>
  <si>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</si>
  <si>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</si>
  <si>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</si>
  <si>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</si>
  <si>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</si>
  <si>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</si>
  <si>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</si>
  <si>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</si>
  <si>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</si>
  <si>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</si>
  <si>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</si>
  <si>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</si>
  <si>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</si>
  <si>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</si>
  <si>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</si>
  <si>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</si>
  <si>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</si>
  <si>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</si>
  <si>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</si>
  <si>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</si>
  <si>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</si>
  <si>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</si>
  <si>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</si>
  <si>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</si>
  <si>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</si>
  <si>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</si>
  <si>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</si>
  <si>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</si>
  <si>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</si>
  <si>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</si>
  <si>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</si>
  <si>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</si>
  <si>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</si>
  <si>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</si>
  <si>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</si>
  <si>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</si>
  <si>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</si>
  <si>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</si>
  <si>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</si>
  <si>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</si>
  <si>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</si>
  <si>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</si>
  <si>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</si>
  <si>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</si>
  <si>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</si>
  <si>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</si>
  <si>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</si>
  <si>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</si>
  <si>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</si>
  <si>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</si>
  <si>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</si>
  <si>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</si>
  <si>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</si>
  <si>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</si>
  <si>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</si>
  <si>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</si>
  <si>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</si>
  <si>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</si>
  <si>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</si>
  <si>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</si>
  <si>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</si>
  <si>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</si>
  <si>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</si>
  <si>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</si>
  <si>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</si>
  <si>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</si>
  <si>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</si>
  <si>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</si>
  <si>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</si>
  <si>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</si>
  <si>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</si>
  <si>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</si>
  <si>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</si>
  <si>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</si>
  <si>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</si>
  <si>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</si>
  <si>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</si>
  <si>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</si>
  <si>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</si>
  <si>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</si>
  <si>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</si>
  <si>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</si>
  <si>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</si>
  <si>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</si>
  <si>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</si>
  <si>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</si>
  <si>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</si>
  <si>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</si>
  <si>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</si>
  <si>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</si>
  <si>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</si>
  <si>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</si>
  <si>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</si>
  <si>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</si>
  <si>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</si>
  <si>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</si>
  <si>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</si>
  <si>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</si>
  <si>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</si>
  <si>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</si>
  <si>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</si>
  <si>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</si>
  <si>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</si>
  <si>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</si>
  <si>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</si>
  <si>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</si>
  <si>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</si>
  <si>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</si>
  <si>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</si>
  <si>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</si>
  <si>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</si>
  <si>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</si>
  <si>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</si>
  <si>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</si>
  <si>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</si>
  <si>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</si>
  <si>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</si>
  <si>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</si>
  <si>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</si>
  <si>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</si>
  <si>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</si>
  <si>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</si>
  <si>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</si>
  <si>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</si>
  <si>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</si>
  <si>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</si>
  <si>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</si>
  <si>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</si>
  <si>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</si>
  <si>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</si>
  <si>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</si>
  <si>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</si>
  <si>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</si>
  <si>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</si>
  <si>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</si>
  <si>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</si>
  <si>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</si>
  <si>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</si>
  <si>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</si>
  <si>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</si>
  <si>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</si>
  <si>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</si>
  <si>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</si>
  <si>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</si>
  <si>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</si>
  <si>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</si>
  <si>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</si>
  <si>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</si>
  <si>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</si>
  <si>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</si>
  <si>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</si>
  <si>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</si>
  <si>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</si>
  <si>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</si>
  <si>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</si>
  <si>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</si>
  <si>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</si>
  <si>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</si>
  <si>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</si>
  <si>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</si>
  <si>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</si>
  <si>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</si>
  <si>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</si>
  <si>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</si>
  <si>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</si>
  <si>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</si>
  <si>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</si>
  <si>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</si>
  <si>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</si>
  <si>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</si>
  <si>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</si>
  <si>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</si>
  <si>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</si>
  <si>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</si>
  <si>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</si>
  <si>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</si>
  <si>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</si>
  <si>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</si>
  <si>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</si>
  <si>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</si>
  <si>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</si>
  <si>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</si>
  <si>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</si>
  <si>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</si>
  <si>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</si>
  <si>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</si>
  <si>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</si>
  <si>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</si>
  <si>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</si>
  <si>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</si>
  <si>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</si>
  <si>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</si>
  <si>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</si>
  <si>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</si>
  <si>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</si>
  <si>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</si>
  <si>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</si>
  <si>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</si>
  <si>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</si>
  <si>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</si>
  <si>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</si>
  <si>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</si>
  <si>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</si>
  <si>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</si>
  <si>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</si>
  <si>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</si>
  <si>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</si>
  <si>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</si>
  <si>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</si>
  <si>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</si>
  <si>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</si>
  <si>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</si>
  <si>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</si>
  <si>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</si>
  <si>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</si>
  <si>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</si>
  <si>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</si>
  <si>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</si>
  <si>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</si>
  <si>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</si>
  <si>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</si>
  <si>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</si>
  <si>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</si>
  <si>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</si>
  <si>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</si>
  <si>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</si>
  <si>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</si>
  <si>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</si>
  <si>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</si>
  <si>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</si>
  <si>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</si>
  <si>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</si>
  <si>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</si>
  <si>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</si>
  <si>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</si>
  <si>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</si>
  <si>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</si>
  <si>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</si>
  <si>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</si>
  <si>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</si>
  <si>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</si>
  <si>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</si>
  <si>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</si>
  <si>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</si>
  <si>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</si>
  <si>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</si>
  <si>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</si>
  <si>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</si>
  <si>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</si>
  <si>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</si>
  <si>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</si>
  <si>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</si>
  <si>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</si>
  <si>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</si>
  <si>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</si>
  <si>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</si>
  <si>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</si>
  <si>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</si>
  <si>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</si>
  <si>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</si>
  <si>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</si>
  <si>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</si>
  <si>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</si>
  <si>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</si>
  <si>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</si>
  <si>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</si>
  <si>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</si>
  <si>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</si>
  <si>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</si>
  <si>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</si>
  <si>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</si>
  <si>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</si>
  <si>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</si>
  <si>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</si>
  <si>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</si>
  <si>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</si>
  <si>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</si>
  <si>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</si>
  <si>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</si>
  <si>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</si>
  <si>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</si>
  <si>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</si>
  <si>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</si>
  <si>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</si>
  <si>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</si>
  <si>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</si>
  <si>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</si>
  <si>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</si>
  <si>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</si>
  <si>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</si>
  <si>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</si>
  <si>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</si>
  <si>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</si>
  <si>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</si>
  <si>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</si>
  <si>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</si>
  <si>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</si>
  <si>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</si>
  <si>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</si>
  <si>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</si>
  <si>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</si>
  <si>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</si>
  <si>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</si>
  <si>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</si>
  <si>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</si>
  <si>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</si>
  <si>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</si>
  <si>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</si>
  <si>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</si>
  <si>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</si>
  <si>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</si>
  <si>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</si>
  <si>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</si>
  <si>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</si>
  <si>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</si>
  <si>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</si>
  <si>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</si>
  <si>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</si>
  <si>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</si>
  <si>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</si>
  <si>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</si>
  <si>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</si>
  <si>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</si>
  <si>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</si>
  <si>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</si>
  <si>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</si>
  <si>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</si>
  <si>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</si>
  <si>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</si>
  <si>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</si>
  <si>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</si>
  <si>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</si>
  <si>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</si>
  <si>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</si>
  <si>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</si>
  <si>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</si>
  <si>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</si>
  <si>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</si>
  <si>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</si>
  <si>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</si>
  <si>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</si>
  <si>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</si>
  <si>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</si>
  <si>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</si>
  <si>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</si>
  <si>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</si>
  <si>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</si>
  <si>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</si>
  <si>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</si>
  <si>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</si>
  <si>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</si>
  <si>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</si>
  <si>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</si>
  <si>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</si>
  <si>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</si>
  <si>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</si>
  <si>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</si>
  <si>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</si>
  <si>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</si>
  <si>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</si>
  <si>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</si>
  <si>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</si>
  <si>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</si>
  <si>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</si>
  <si>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</si>
  <si>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</si>
  <si>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</si>
  <si>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</si>
  <si>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</si>
  <si>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</si>
  <si>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</si>
  <si>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</si>
  <si>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</si>
  <si>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</si>
  <si>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</si>
  <si>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</si>
  <si>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</si>
  <si>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</si>
  <si>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</si>
  <si>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</si>
  <si>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</si>
  <si>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</si>
  <si>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</si>
  <si>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</si>
  <si>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</si>
  <si>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</si>
  <si>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</si>
  <si>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</si>
  <si>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</si>
  <si>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</si>
  <si>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</si>
  <si>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</si>
  <si>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</si>
  <si>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</si>
  <si>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</si>
  <si>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</si>
  <si>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</si>
  <si>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</si>
  <si>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</si>
  <si>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</si>
  <si>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</si>
  <si>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</si>
  <si>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</si>
  <si>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</si>
  <si>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</si>
  <si>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</si>
  <si>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</si>
  <si>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</si>
  <si>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</si>
  <si>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</si>
  <si>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</si>
  <si>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</si>
  <si>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</si>
  <si>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</si>
  <si>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</si>
  <si>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</si>
  <si>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</si>
  <si>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</si>
  <si>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</si>
  <si>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</si>
  <si>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</si>
  <si>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</si>
  <si>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</si>
  <si>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</si>
  <si>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</si>
  <si>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</si>
  <si>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</si>
  <si>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</si>
  <si>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</si>
  <si>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</si>
  <si>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</si>
  <si>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</si>
  <si>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</si>
  <si>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</si>
  <si>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</si>
  <si>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</si>
  <si>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</si>
  <si>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</si>
  <si>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</si>
  <si>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</si>
  <si>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</si>
  <si>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</si>
  <si>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</si>
  <si>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</si>
  <si>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</si>
  <si>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</si>
  <si>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</si>
  <si>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</si>
  <si>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</si>
  <si>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</si>
  <si>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</si>
  <si>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</si>
  <si>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</si>
  <si>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</si>
  <si>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</si>
  <si>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</si>
  <si>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</si>
  <si>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</si>
  <si>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</si>
  <si>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</si>
  <si>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</si>
  <si>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</si>
  <si>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</si>
  <si>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</si>
  <si>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</si>
  <si>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</si>
  <si>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</si>
  <si>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</si>
  <si>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</si>
  <si>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</si>
  <si>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</si>
  <si>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</si>
  <si>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</si>
  <si>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</si>
  <si>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</si>
  <si>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</si>
  <si>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</si>
  <si>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</si>
  <si>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</si>
  <si>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</si>
  <si>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</si>
  <si>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</si>
  <si>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</si>
  <si>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</si>
  <si>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</si>
  <si>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</si>
  <si>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</si>
  <si>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</si>
  <si>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</si>
  <si>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</si>
  <si>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</si>
  <si>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</si>
  <si>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</si>
  <si>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</si>
  <si>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</si>
  <si>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</si>
  <si>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</si>
  <si>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</si>
  <si>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</si>
  <si>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</si>
  <si>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</si>
  <si>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</si>
  <si>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</si>
  <si>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</si>
  <si>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</si>
  <si>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</si>
  <si>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</si>
  <si>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</si>
  <si>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</si>
  <si>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</si>
  <si>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</si>
  <si>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</si>
  <si>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</si>
  <si>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</si>
  <si>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</si>
  <si>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</si>
  <si>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</si>
  <si>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</si>
  <si>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</si>
  <si>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</si>
  <si>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</si>
  <si>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</si>
  <si>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</si>
  <si>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</si>
  <si>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</si>
  <si>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</si>
  <si>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</si>
  <si>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</si>
  <si>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</si>
  <si>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</si>
  <si>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</si>
  <si>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</si>
  <si>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</si>
  <si>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</si>
  <si>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</si>
  <si>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</si>
  <si>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</si>
  <si>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</si>
  <si>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</si>
  <si>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</si>
  <si>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</si>
  <si>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</si>
  <si>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</si>
  <si>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</si>
  <si>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</si>
  <si>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</si>
  <si>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</si>
  <si>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</si>
  <si>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</si>
  <si>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</si>
  <si>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</si>
  <si>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</si>
  <si>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</si>
  <si>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</si>
  <si>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</si>
  <si>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</si>
  <si>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</si>
  <si>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</si>
  <si>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</si>
  <si>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</si>
  <si>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</si>
  <si>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</si>
  <si>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</si>
  <si>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</si>
  <si>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</si>
  <si>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</si>
  <si>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</si>
  <si>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</si>
  <si>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</si>
  <si>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</si>
  <si>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</si>
  <si>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</si>
  <si>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</si>
  <si>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</si>
  <si>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</si>
  <si>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</si>
  <si>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</si>
  <si>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</si>
  <si>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</si>
  <si>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</si>
  <si>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</si>
  <si>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</si>
  <si>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</si>
  <si>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</si>
  <si>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</si>
  <si>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</si>
  <si>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</si>
  <si>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</si>
  <si>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</si>
  <si>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</si>
  <si>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</si>
  <si>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</si>
  <si>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</si>
  <si>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</si>
  <si>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</si>
  <si>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</si>
  <si>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</si>
  <si>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</si>
  <si>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</si>
  <si>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</si>
  <si>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</si>
  <si>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</si>
  <si>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</si>
  <si>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</si>
  <si>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</si>
  <si>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</si>
  <si>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</si>
  <si>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</si>
  <si>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</si>
  <si>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</si>
  <si>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</si>
  <si>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</si>
  <si>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</si>
  <si>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</si>
  <si>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</si>
  <si>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</si>
  <si>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</si>
  <si>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</si>
  <si>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</si>
  <si>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</si>
  <si>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</si>
  <si>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</si>
  <si>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</si>
  <si>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</si>
  <si>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</si>
  <si>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</si>
  <si>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</si>
  <si>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</si>
  <si>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</si>
  <si>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</si>
  <si>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</si>
  <si>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</si>
  <si>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</si>
  <si>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</si>
  <si>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</si>
  <si>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</si>
  <si>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</si>
  <si>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</si>
  <si>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</si>
  <si>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</si>
  <si>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</si>
  <si>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</si>
  <si>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</si>
  <si>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</si>
  <si>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</si>
  <si>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</si>
  <si>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</si>
  <si>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</si>
  <si>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</si>
  <si>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</si>
  <si>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</si>
  <si>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</si>
  <si>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</si>
  <si>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</si>
  <si>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</si>
  <si>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</si>
  <si>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</si>
  <si>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</si>
  <si>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</si>
  <si>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</si>
  <si>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</si>
  <si>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</si>
  <si>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</si>
  <si>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</si>
  <si>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</si>
  <si>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</si>
  <si>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</si>
  <si>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</si>
  <si>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</si>
  <si>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</si>
  <si>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</si>
  <si>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</si>
  <si>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</si>
  <si>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</si>
  <si>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</si>
  <si>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</si>
  <si>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</si>
  <si>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</si>
  <si>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</si>
  <si>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</si>
  <si>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</si>
  <si>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</si>
  <si>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</si>
  <si>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</si>
  <si>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</si>
  <si>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</si>
  <si>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</si>
  <si>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</si>
  <si>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</si>
  <si>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</si>
  <si>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</si>
  <si>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</si>
  <si>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</si>
  <si>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</si>
  <si>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</si>
  <si>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</si>
  <si>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</si>
  <si>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</si>
  <si>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</si>
  <si>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</si>
  <si>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</si>
  <si>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</si>
  <si>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</si>
  <si>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</si>
  <si>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</si>
  <si>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</si>
  <si>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</si>
  <si>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</si>
  <si>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</si>
  <si>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</si>
  <si>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</si>
  <si>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</si>
  <si>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</si>
  <si>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</si>
  <si>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</si>
  <si>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</si>
  <si>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</si>
  <si>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</si>
  <si>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</si>
  <si>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</si>
  <si>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</si>
  <si>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</si>
  <si>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</si>
  <si>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</si>
  <si>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</si>
  <si>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</si>
  <si>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</si>
  <si>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</si>
  <si>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</si>
  <si>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</si>
  <si>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</si>
  <si>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</si>
  <si>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</si>
  <si>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</si>
  <si>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</si>
  <si>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</si>
  <si>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</si>
  <si>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</si>
  <si>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</si>
  <si>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</si>
  <si>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</si>
  <si>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</si>
  <si>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</si>
  <si>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</si>
  <si>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</si>
  <si>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</si>
  <si>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</si>
  <si>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</si>
  <si>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</si>
  <si>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</si>
  <si>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</si>
  <si>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</si>
  <si>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</si>
  <si>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</si>
  <si>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</si>
  <si>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</si>
  <si>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</si>
  <si>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</si>
  <si>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</si>
  <si>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</si>
  <si>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</si>
  <si>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</si>
  <si>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</si>
  <si>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</si>
  <si>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</si>
  <si>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</si>
  <si>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</si>
  <si>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</si>
  <si>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</si>
  <si>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</si>
  <si>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</si>
  <si>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</si>
  <si>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</si>
  <si>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</si>
  <si>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</si>
  <si>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</si>
  <si>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</si>
  <si>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</si>
  <si>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</si>
  <si>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</si>
  <si>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</si>
  <si>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</si>
  <si>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</si>
  <si>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</si>
  <si>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</si>
  <si>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</si>
  <si>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</si>
  <si>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</si>
  <si>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</si>
  <si>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</si>
  <si>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</si>
  <si>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</si>
  <si>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</si>
  <si>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</si>
  <si>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</si>
  <si>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</si>
  <si>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</si>
  <si>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</si>
  <si>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</si>
  <si>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</si>
  <si>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</si>
  <si>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</si>
  <si>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</si>
  <si>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</si>
  <si>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</si>
  <si>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</si>
  <si>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</si>
  <si>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</si>
  <si>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</si>
  <si>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</si>
  <si>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</si>
  <si>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</si>
  <si>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</si>
  <si>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</si>
  <si>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</si>
  <si>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</si>
  <si>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</si>
  <si>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</si>
  <si>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</si>
  <si>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</si>
  <si>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</si>
  <si>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</si>
  <si>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</si>
  <si>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</si>
  <si>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</si>
  <si>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</si>
  <si>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</si>
  <si>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</si>
  <si>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</si>
  <si>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</si>
  <si>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</si>
  <si>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</si>
  <si>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</si>
  <si>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</si>
  <si>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</si>
  <si>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</si>
  <si>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</si>
  <si>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</si>
  <si>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</si>
  <si>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</si>
  <si>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</si>
  <si>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</si>
  <si>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</si>
  <si>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</si>
  <si>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</si>
  <si>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</si>
  <si>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</si>
  <si>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</si>
  <si>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</si>
  <si>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</si>
  <si>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</si>
  <si>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</si>
  <si>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</si>
  <si>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</si>
  <si>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</si>
  <si>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</si>
  <si>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</si>
  <si>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</si>
  <si>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</si>
  <si>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</si>
  <si>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</si>
  <si>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</si>
  <si>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</si>
  <si>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</si>
  <si>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</si>
  <si>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</si>
  <si>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</si>
  <si>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</si>
  <si>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</si>
  <si>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</si>
  <si>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</si>
  <si>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</si>
  <si>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</si>
  <si>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</si>
  <si>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</si>
  <si>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</si>
  <si>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</si>
  <si>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</si>
  <si>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</si>
  <si>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</si>
  <si>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</si>
  <si>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</si>
  <si>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</si>
  <si>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</si>
  <si>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</si>
  <si>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</si>
  <si>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</si>
  <si>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</si>
  <si>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</si>
  <si>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</si>
  <si>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</si>
  <si>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</si>
  <si>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</si>
  <si>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</si>
  <si>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</si>
  <si>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</si>
  <si>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</si>
  <si>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</si>
  <si>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</si>
  <si>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</si>
  <si>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</si>
  <si>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</si>
  <si>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</si>
  <si>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</si>
  <si>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</si>
  <si>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</si>
  <si>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</si>
  <si>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</si>
  <si>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</si>
  <si>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</si>
  <si>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</si>
  <si>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</si>
  <si>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</si>
  <si>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</si>
  <si>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</si>
  <si>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</si>
  <si>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</si>
  <si>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</si>
  <si>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</si>
  <si>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</si>
  <si>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</si>
  <si>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</si>
  <si>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</si>
  <si>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</si>
  <si>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</si>
  <si>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</si>
  <si>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</si>
  <si>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</si>
  <si>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</si>
  <si>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</si>
  <si>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</si>
  <si>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</si>
  <si>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</si>
  <si>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</si>
  <si>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</si>
  <si>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</si>
  <si>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</si>
  <si>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</si>
  <si>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</si>
  <si>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</si>
  <si>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</si>
  <si>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</si>
  <si>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</si>
  <si>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</si>
  <si>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</si>
  <si>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</si>
  <si>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</si>
  <si>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</si>
  <si>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</si>
  <si>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</si>
  <si>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</si>
  <si>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</si>
  <si>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</si>
  <si>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</si>
  <si>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</si>
  <si>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</si>
  <si>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</si>
  <si>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</si>
  <si>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</si>
  <si>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</si>
  <si>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</si>
  <si>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</si>
  <si>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</si>
  <si>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</si>
  <si>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</si>
  <si>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</si>
  <si>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</si>
  <si>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</si>
  <si>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</si>
  <si>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</si>
  <si>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</si>
  <si>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</si>
  <si>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</si>
  <si>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</si>
  <si>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</si>
  <si>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</si>
  <si>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</si>
  <si>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</si>
  <si>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</si>
  <si>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</si>
  <si>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</si>
  <si>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</si>
  <si>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</si>
  <si>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</si>
  <si>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</si>
  <si>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</si>
  <si>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</si>
  <si>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</si>
  <si>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</si>
  <si>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</si>
  <si>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</si>
  <si>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</si>
  <si>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</si>
  <si>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</si>
  <si>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</si>
  <si>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</si>
  <si>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</si>
  <si>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</si>
  <si>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</si>
  <si>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</si>
  <si>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</si>
  <si>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</si>
  <si>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</si>
  <si>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</si>
  <si>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</si>
  <si>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</si>
  <si>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</si>
  <si>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</si>
  <si>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</si>
  <si>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</si>
  <si>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</si>
  <si>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</si>
  <si>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</si>
  <si>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</si>
  <si>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</si>
  <si>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</si>
  <si>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</si>
  <si>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</si>
  <si>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</si>
  <si>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</si>
  <si>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</si>
  <si>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</si>
  <si>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</si>
  <si>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</si>
  <si>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</si>
  <si>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</si>
  <si>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</si>
  <si>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</si>
  <si>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</si>
  <si>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</si>
  <si>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</si>
  <si>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</si>
  <si>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</si>
  <si>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</si>
  <si>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</si>
  <si>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</si>
  <si>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</si>
  <si>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</si>
  <si>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</si>
  <si>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</si>
  <si>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</si>
  <si>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</si>
  <si>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</si>
  <si>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</si>
  <si>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</si>
  <si>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</si>
  <si>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</si>
  <si>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</si>
  <si>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</si>
  <si>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</si>
  <si>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</si>
  <si>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</si>
  <si>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</si>
  <si>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</si>
  <si>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</si>
  <si>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</si>
  <si>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</si>
  <si>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</si>
  <si>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</si>
  <si>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</si>
  <si>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</si>
  <si>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</si>
  <si>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</si>
  <si>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</si>
  <si>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</si>
  <si>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</si>
  <si>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</si>
  <si>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</si>
  <si>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</si>
  <si>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</si>
  <si>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</si>
  <si>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</si>
  <si>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</si>
  <si>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</si>
  <si>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</si>
  <si>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</si>
  <si>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</si>
  <si>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</si>
  <si>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</si>
  <si>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</si>
  <si>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</si>
  <si>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</si>
  <si>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</si>
  <si>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</si>
  <si>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</si>
  <si>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</si>
  <si>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</si>
  <si>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</si>
  <si>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</si>
  <si>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</si>
  <si>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</si>
  <si>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</si>
  <si>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</si>
  <si>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</si>
  <si>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</si>
  <si>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</si>
  <si>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</si>
  <si>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</si>
  <si>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</si>
  <si>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</si>
  <si>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</si>
  <si>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</si>
  <si>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</si>
  <si>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</si>
  <si>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</si>
  <si>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</si>
  <si>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</si>
  <si>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</si>
  <si>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</si>
  <si>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</si>
  <si>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</si>
  <si>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</si>
  <si>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</si>
  <si>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</si>
  <si>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</si>
  <si>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</si>
  <si>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</si>
  <si>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</si>
  <si>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</si>
  <si>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</si>
  <si>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</si>
  <si>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</si>
  <si>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</si>
  <si>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</si>
  <si>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</si>
  <si>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</si>
  <si>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</si>
  <si>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</si>
  <si>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</si>
  <si>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</si>
  <si>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</si>
  <si>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</si>
  <si>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</si>
  <si>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</si>
  <si>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</si>
  <si>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</si>
  <si>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</si>
  <si>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</si>
  <si>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</si>
  <si>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</si>
  <si>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</si>
  <si>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</si>
  <si>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</si>
  <si>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</si>
  <si>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</si>
  <si>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</si>
  <si>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</si>
  <si>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</si>
  <si>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</si>
  <si>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</si>
  <si>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</si>
  <si>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</si>
  <si>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</si>
  <si>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</si>
  <si>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</si>
  <si>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</si>
  <si>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</si>
  <si>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</si>
  <si>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</si>
  <si>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</si>
  <si>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</si>
  <si>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</si>
  <si>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</si>
  <si>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</si>
  <si>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</si>
  <si>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</si>
  <si>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</si>
  <si>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</si>
  <si>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</si>
  <si>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</si>
  <si>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</si>
  <si>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</si>
  <si>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</si>
  <si>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</si>
  <si>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</si>
  <si>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</si>
  <si>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</si>
  <si>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</si>
  <si>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</si>
  <si>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</si>
  <si>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</si>
  <si>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</si>
  <si>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</si>
  <si>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</si>
  <si>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</si>
  <si>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</si>
  <si>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</si>
  <si>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</si>
  <si>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</si>
  <si>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</si>
  <si>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</si>
  <si>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</si>
  <si>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</si>
  <si>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</si>
  <si>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</si>
  <si>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</si>
  <si>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</si>
  <si>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</si>
  <si>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</si>
  <si>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</si>
  <si>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</si>
  <si>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</si>
  <si>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</si>
  <si>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</si>
  <si>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</si>
  <si>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</si>
  <si>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</si>
  <si>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</si>
  <si>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</si>
  <si>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</si>
  <si>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</si>
  <si>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</si>
  <si>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</si>
  <si>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</si>
  <si>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</si>
  <si>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</si>
  <si>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</si>
  <si>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</si>
  <si>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</si>
  <si>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</si>
  <si>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</si>
  <si>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</si>
  <si>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</si>
  <si>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</si>
  <si>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</si>
  <si>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</si>
  <si>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</si>
  <si>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</si>
  <si>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</si>
  <si>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</si>
  <si>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</si>
  <si>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</si>
  <si>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</si>
  <si>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</si>
  <si>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</si>
  <si>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</si>
  <si>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</si>
  <si>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</si>
  <si>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</si>
  <si>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</si>
  <si>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</si>
  <si>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</si>
  <si>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</si>
  <si>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</si>
  <si>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</si>
  <si>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</si>
  <si>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</si>
  <si>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</si>
  <si>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</si>
  <si>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</si>
  <si>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</si>
  <si>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</si>
  <si>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</si>
  <si>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</si>
  <si>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</si>
  <si>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</si>
  <si>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</si>
  <si>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</si>
  <si>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</si>
  <si>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</si>
  <si>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</si>
  <si>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</si>
  <si>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</si>
  <si>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</si>
  <si>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</si>
  <si>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</si>
  <si>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</si>
  <si>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</si>
  <si>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</si>
  <si>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</si>
  <si>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</si>
  <si>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</si>
  <si>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</si>
  <si>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</si>
  <si>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</si>
  <si>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</si>
  <si>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</si>
  <si>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</si>
  <si>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</si>
  <si>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</si>
  <si>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</si>
  <si>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</si>
  <si>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</si>
  <si>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</si>
  <si>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</si>
  <si>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</si>
  <si>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</si>
  <si>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</si>
  <si>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</si>
  <si>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</si>
  <si>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</si>
  <si>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</si>
  <si>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</si>
  <si>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</si>
  <si>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</si>
  <si>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</si>
  <si>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</si>
  <si>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</si>
  <si>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</si>
  <si>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</si>
  <si>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</si>
  <si>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</si>
  <si>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</si>
  <si>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</si>
  <si>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</si>
  <si>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</si>
  <si>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</si>
  <si>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</si>
  <si>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</si>
  <si>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</si>
  <si>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</si>
  <si>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</si>
  <si>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</si>
  <si>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</si>
  <si>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</si>
  <si>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</si>
  <si>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</si>
  <si>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</si>
  <si>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</si>
  <si>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</si>
  <si>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</si>
  <si>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</si>
  <si>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</si>
  <si>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</si>
  <si>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</si>
  <si>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</si>
  <si>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</si>
  <si>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</si>
  <si>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</si>
  <si>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</si>
  <si>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</si>
  <si>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</si>
  <si>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</si>
  <si>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</si>
  <si>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</si>
  <si>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</si>
  <si>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</si>
  <si>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</si>
  <si>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</si>
  <si>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</si>
  <si>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</si>
  <si>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</si>
  <si>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</si>
  <si>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</si>
  <si>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</si>
  <si>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</si>
  <si>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</si>
  <si>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</si>
  <si>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</si>
  <si>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</si>
  <si>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</si>
  <si>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</si>
  <si>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</si>
  <si>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</si>
  <si>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</si>
  <si>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</si>
  <si>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</si>
  <si>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</si>
  <si>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</si>
  <si>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</si>
  <si>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</si>
  <si>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</si>
  <si>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</si>
  <si>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</si>
  <si>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</si>
  <si>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</si>
  <si>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</si>
  <si>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</si>
  <si>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</si>
  <si>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</si>
  <si>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</si>
  <si>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</si>
  <si>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</si>
  <si>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</si>
  <si>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</si>
  <si>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</si>
  <si>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</si>
  <si>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</si>
  <si>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</si>
  <si>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</si>
  <si>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</si>
  <si>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</si>
  <si>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</si>
  <si>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</si>
  <si>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</si>
  <si>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</si>
  <si>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</si>
  <si>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</si>
  <si>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</si>
  <si>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</si>
  <si>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</si>
  <si>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</si>
  <si>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</si>
  <si>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</si>
  <si>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</si>
  <si>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</si>
  <si>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</si>
  <si>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</si>
  <si>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</si>
  <si>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</si>
  <si>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</si>
  <si>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</si>
  <si>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</si>
  <si>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</si>
  <si>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</si>
  <si>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</si>
  <si>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</si>
  <si>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</si>
  <si>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</si>
  <si>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</si>
  <si>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</si>
  <si>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</si>
  <si>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</si>
  <si>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</si>
  <si>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</si>
  <si>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</si>
  <si>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</si>
  <si>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</si>
  <si>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</si>
  <si>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</si>
  <si>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</si>
  <si>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</si>
  <si>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</si>
  <si>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</si>
  <si>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</si>
  <si>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</si>
  <si>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</si>
  <si>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</si>
  <si>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</si>
  <si>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</si>
  <si>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</si>
  <si>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</si>
  <si>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</si>
  <si>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</si>
  <si>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</si>
  <si>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</si>
  <si>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</si>
  <si>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</si>
  <si>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</si>
  <si>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</si>
  <si>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</si>
  <si>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</si>
  <si>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</si>
  <si>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</si>
  <si>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</si>
  <si>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</si>
  <si>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</si>
  <si>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</si>
  <si>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</si>
  <si>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</si>
  <si>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</si>
  <si>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</si>
  <si>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</si>
  <si>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</si>
  <si>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</si>
  <si>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</si>
  <si>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</si>
  <si>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</si>
  <si>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</si>
  <si>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</si>
  <si>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</si>
  <si>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</si>
  <si>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</si>
  <si>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</si>
  <si>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</si>
  <si>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</si>
  <si>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</si>
  <si>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</si>
  <si>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</si>
  <si>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</si>
  <si>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</si>
  <si>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</si>
  <si>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</si>
  <si>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</si>
  <si>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</si>
  <si>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</si>
  <si>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</si>
  <si>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</si>
  <si>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</si>
  <si>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</si>
  <si>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</si>
  <si>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</si>
  <si>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</si>
  <si>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</si>
  <si>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</si>
  <si>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</si>
  <si>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</si>
  <si>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</si>
  <si>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</si>
  <si>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</si>
  <si>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</si>
  <si>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</si>
  <si>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</si>
  <si>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</si>
  <si>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</si>
  <si>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</si>
  <si>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</si>
  <si>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</si>
  <si>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</si>
  <si>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</si>
  <si>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</si>
  <si>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</si>
  <si>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</si>
  <si>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</si>
  <si>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</si>
  <si>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</si>
  <si>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</si>
  <si>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</si>
  <si>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</si>
  <si>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</si>
  <si>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</si>
  <si>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</si>
  <si>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</si>
  <si>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</si>
  <si>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</si>
  <si>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</si>
  <si>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</si>
  <si>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</si>
  <si>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</si>
  <si>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</si>
  <si>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</si>
  <si>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</si>
  <si>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</si>
  <si>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</si>
  <si>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</si>
  <si>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</si>
  <si>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</si>
  <si>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</si>
  <si>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</si>
  <si>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</si>
  <si>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</si>
  <si>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</si>
  <si>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</si>
  <si>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</si>
  <si>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</si>
  <si>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</si>
  <si>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</si>
  <si>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</si>
  <si>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</si>
  <si>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</si>
  <si>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</si>
  <si>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</si>
  <si>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</si>
  <si>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</si>
  <si>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</si>
  <si>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</si>
  <si>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</si>
  <si>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</si>
  <si>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</si>
  <si>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</si>
  <si>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</si>
  <si>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</si>
  <si>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</si>
  <si>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</si>
  <si>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</si>
  <si>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</si>
  <si>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</si>
  <si>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</si>
  <si>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</si>
  <si>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</si>
  <si>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</si>
  <si>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</si>
  <si>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</si>
  <si>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</si>
  <si>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</si>
  <si>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</si>
  <si>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</si>
  <si>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</si>
  <si>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</si>
  <si>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</si>
  <si>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</si>
  <si>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</si>
  <si>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</si>
  <si>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</si>
  <si>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</si>
  <si>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</si>
  <si>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</si>
  <si>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</si>
  <si>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</si>
  <si>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</si>
  <si>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</si>
  <si>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</si>
  <si>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</si>
  <si>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</si>
  <si>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</si>
  <si>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</si>
  <si>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</si>
  <si>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</si>
  <si>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</si>
  <si>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</si>
  <si>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</si>
  <si>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</si>
  <si>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</si>
  <si>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</si>
  <si>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</si>
  <si>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</si>
  <si>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</si>
  <si>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</si>
  <si>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</si>
  <si>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</si>
  <si>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</si>
  <si>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</si>
  <si>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</si>
  <si>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</si>
  <si>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</si>
  <si>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</si>
  <si>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</si>
  <si>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</si>
  <si>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</si>
  <si>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</si>
  <si>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</si>
  <si>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</si>
  <si>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</si>
  <si>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</si>
  <si>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</si>
  <si>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</si>
  <si>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</si>
  <si>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</si>
  <si>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</si>
  <si>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</si>
  <si>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</si>
  <si>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</si>
  <si>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</si>
  <si>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</si>
  <si>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</si>
  <si>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</si>
  <si>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</si>
  <si>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</si>
  <si>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</si>
  <si>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</si>
  <si>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</si>
  <si>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</si>
  <si>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</si>
  <si>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</si>
  <si>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</si>
  <si>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</si>
  <si>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</si>
  <si>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</si>
  <si>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</si>
  <si>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</si>
  <si>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</si>
  <si>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</si>
  <si>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</si>
  <si>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</si>
  <si>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</si>
  <si>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</si>
  <si>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</si>
  <si>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</si>
  <si>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</si>
  <si>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</si>
  <si>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</si>
  <si>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</si>
  <si>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</si>
  <si>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</si>
  <si>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</si>
  <si>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</si>
  <si>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</si>
  <si>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</si>
  <si>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</si>
  <si>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</si>
  <si>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</si>
  <si>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</si>
  <si>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</si>
  <si>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</si>
  <si>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</si>
  <si>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</si>
  <si>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</si>
  <si>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</si>
  <si>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</si>
  <si>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</si>
  <si>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</si>
  <si>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</si>
  <si>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</si>
  <si>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</si>
  <si>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</si>
  <si>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</si>
  <si>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</si>
  <si>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</si>
  <si>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</si>
  <si>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</si>
  <si>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</si>
  <si>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</si>
  <si>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</si>
  <si>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</si>
  <si>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</si>
  <si>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</si>
  <si>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</si>
  <si>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</si>
  <si>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</si>
  <si>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</si>
  <si>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</si>
  <si>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</si>
  <si>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</si>
  <si>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</si>
  <si>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</si>
  <si>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</si>
  <si>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</si>
  <si>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</si>
  <si>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</si>
  <si>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</si>
  <si>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</si>
  <si>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</si>
  <si>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</si>
  <si>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</si>
  <si>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</si>
  <si>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</si>
  <si>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</si>
  <si>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</si>
  <si>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</si>
  <si>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</si>
  <si>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</si>
  <si>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</si>
  <si>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</si>
  <si>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</si>
  <si>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</si>
  <si>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</si>
  <si>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</si>
  <si>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</si>
  <si>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</si>
  <si>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</si>
  <si>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</si>
  <si>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</si>
  <si>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</si>
  <si>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</si>
  <si>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</si>
  <si>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</si>
  <si>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</si>
  <si>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</si>
  <si>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</si>
  <si>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</si>
  <si>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</si>
  <si>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</si>
  <si>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</si>
  <si>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</si>
  <si>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</si>
  <si>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</si>
  <si>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</si>
  <si>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</si>
  <si>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</si>
  <si>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</si>
  <si>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</si>
  <si>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</si>
  <si>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</si>
  <si>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</si>
  <si>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</si>
  <si>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</si>
  <si>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</si>
  <si>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</si>
  <si>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</si>
  <si>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</si>
  <si>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</si>
  <si>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</si>
  <si>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</si>
  <si>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</si>
  <si>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</si>
  <si>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</si>
  <si>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</si>
  <si>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</si>
  <si>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</si>
  <si>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</si>
  <si>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</si>
  <si>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</si>
  <si>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</si>
  <si>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</si>
  <si>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</si>
  <si>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</si>
  <si>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</si>
  <si>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</si>
  <si>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</si>
  <si>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</si>
  <si>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</si>
  <si>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</si>
  <si>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</si>
  <si>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</si>
  <si>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</si>
  <si>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</si>
  <si>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</si>
  <si>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</si>
  <si>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</si>
  <si>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</si>
  <si>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</si>
  <si>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</si>
  <si>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</si>
  <si>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</si>
  <si>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</si>
  <si>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</si>
  <si>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</si>
  <si>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</si>
  <si>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</si>
  <si>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</si>
  <si>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</si>
  <si>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</si>
  <si>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</si>
  <si>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</si>
  <si>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</si>
  <si>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</si>
  <si>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</si>
  <si>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</si>
  <si>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</si>
  <si>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</si>
  <si>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</si>
  <si>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</si>
  <si>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</si>
  <si>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</si>
  <si>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</si>
  <si>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</si>
  <si>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</si>
  <si>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</si>
  <si>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</si>
  <si>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</si>
  <si>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</si>
  <si>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</si>
  <si>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</si>
  <si>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</si>
  <si>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</si>
  <si>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</si>
  <si>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</si>
  <si>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</si>
  <si>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</si>
  <si>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</si>
  <si>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</si>
  <si>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</si>
  <si>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</si>
  <si>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</si>
  <si>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</si>
  <si>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</si>
  <si>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</si>
  <si>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</si>
  <si>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</si>
  <si>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</si>
  <si>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</si>
  <si>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</si>
  <si>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</si>
  <si>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</si>
  <si>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</si>
  <si>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</si>
  <si>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</si>
  <si>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</si>
  <si>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</si>
  <si>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</si>
  <si>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</si>
  <si>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</si>
  <si>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</si>
  <si>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</si>
  <si>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</si>
  <si>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</si>
  <si>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</si>
  <si>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</si>
  <si>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</si>
  <si>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</si>
  <si>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</si>
  <si>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</si>
  <si>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</si>
  <si>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</si>
  <si>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</si>
  <si>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</si>
  <si>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</si>
  <si>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</si>
  <si>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</si>
  <si>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</si>
  <si>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</si>
  <si>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</si>
  <si>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</si>
  <si>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</si>
  <si>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</si>
  <si>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</si>
  <si>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</si>
  <si>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</si>
  <si>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</si>
  <si>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</si>
  <si>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</si>
  <si>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</si>
  <si>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</si>
  <si>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</si>
  <si>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</si>
  <si>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</si>
  <si>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</si>
  <si>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</si>
  <si>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</si>
  <si>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</si>
  <si>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</si>
  <si>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</si>
  <si>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</si>
  <si>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</si>
  <si>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</si>
  <si>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</si>
  <si>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</si>
  <si>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</si>
  <si>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</si>
  <si>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</si>
  <si>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</si>
  <si>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</si>
  <si>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</si>
  <si>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</si>
  <si>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</si>
  <si>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</si>
  <si>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</si>
  <si>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</si>
  <si>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</si>
  <si>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</si>
  <si>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</si>
  <si>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</si>
  <si>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</si>
  <si>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</si>
  <si>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</si>
  <si>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</si>
  <si>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</si>
  <si>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</si>
  <si>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</si>
  <si>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</si>
  <si>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</si>
  <si>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</si>
  <si>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</si>
  <si>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</si>
  <si>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</si>
  <si>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</si>
  <si>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</si>
  <si>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</si>
  <si>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</si>
  <si>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</si>
  <si>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</si>
  <si>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</si>
  <si>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</si>
  <si>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</si>
  <si>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</si>
  <si>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</si>
  <si>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</si>
  <si>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</si>
  <si>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</si>
  <si>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</si>
  <si>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</si>
  <si>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</si>
  <si>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</si>
  <si>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</si>
  <si>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</si>
  <si>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</si>
  <si>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</si>
  <si>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</si>
  <si>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</si>
  <si>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</si>
  <si>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</si>
  <si>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</si>
  <si>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</si>
  <si>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</si>
  <si>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</si>
  <si>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</si>
  <si>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</si>
  <si>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</si>
  <si>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</si>
  <si>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</si>
  <si>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</si>
  <si>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</si>
  <si>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</si>
  <si>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</si>
  <si>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</si>
  <si>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</si>
  <si>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</si>
  <si>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</si>
  <si>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</si>
  <si>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</si>
  <si>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</si>
  <si>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</si>
  <si>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</si>
  <si>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</si>
  <si>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</si>
  <si>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</si>
  <si>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</si>
  <si>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</si>
  <si>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</si>
  <si>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</si>
  <si>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</si>
  <si>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</si>
  <si>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</si>
  <si>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</si>
  <si>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</si>
  <si>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</si>
  <si>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</si>
  <si>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</si>
  <si>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</si>
  <si>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</si>
  <si>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</si>
  <si>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</si>
  <si>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</si>
  <si>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</si>
  <si>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</si>
  <si>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</si>
  <si>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</si>
  <si>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</si>
  <si>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</si>
  <si>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</si>
  <si>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</si>
  <si>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</si>
  <si>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</si>
  <si>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</si>
  <si>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</si>
  <si>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</si>
  <si>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</si>
  <si>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</si>
  <si>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</si>
  <si>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</si>
  <si>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</si>
  <si>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</si>
  <si>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</si>
  <si>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</si>
  <si>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</si>
  <si>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</si>
  <si>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</si>
  <si>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</si>
  <si>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</si>
  <si>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</si>
  <si>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</si>
  <si>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</si>
  <si>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</si>
  <si>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</si>
  <si>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</si>
  <si>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</si>
  <si>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</si>
  <si>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</si>
  <si>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</si>
  <si>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</si>
  <si>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</si>
  <si>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</si>
  <si>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</si>
  <si>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</si>
  <si>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</si>
  <si>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</si>
  <si>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</si>
  <si>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</si>
  <si>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</si>
  <si>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</si>
  <si>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</si>
  <si>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</si>
  <si>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</si>
  <si>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</si>
  <si>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</si>
  <si>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</si>
  <si>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</si>
  <si>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</si>
  <si>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</si>
  <si>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</si>
  <si>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</si>
  <si>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</si>
  <si>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</si>
  <si>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</si>
  <si>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</si>
  <si>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</si>
  <si>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</si>
  <si>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</si>
  <si>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</si>
  <si>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</si>
  <si>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</si>
  <si>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</si>
  <si>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</si>
  <si>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</si>
  <si>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</si>
  <si>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</si>
  <si>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</si>
  <si>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</si>
  <si>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</si>
  <si>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</si>
  <si>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</si>
  <si>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</si>
  <si>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</si>
  <si>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</si>
  <si>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</si>
  <si>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</si>
  <si>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</si>
  <si>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</si>
  <si>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</si>
  <si>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</si>
  <si>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</si>
  <si>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</si>
  <si>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</si>
  <si>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</si>
  <si>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</si>
  <si>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</si>
  <si>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</si>
  <si>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</si>
  <si>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</si>
  <si>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</si>
  <si>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</si>
  <si>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</si>
  <si>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</si>
  <si>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</si>
  <si>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</si>
  <si>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</si>
  <si>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</si>
  <si>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</si>
  <si>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</si>
  <si>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</si>
  <si>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</si>
  <si>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</si>
  <si>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</si>
  <si>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</si>
  <si>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</si>
  <si>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</si>
  <si>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</si>
  <si>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</si>
  <si>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</si>
  <si>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</si>
  <si>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</si>
  <si>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</si>
  <si>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</si>
  <si>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</si>
  <si>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</si>
  <si>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</si>
  <si>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</si>
  <si>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</si>
  <si>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</si>
  <si>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</si>
  <si>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</si>
  <si>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</si>
  <si>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</si>
  <si>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</si>
  <si>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</si>
  <si>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</si>
  <si>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</si>
  <si>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</si>
  <si>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</si>
  <si>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</si>
  <si>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</si>
  <si>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</si>
  <si>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</si>
  <si>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</si>
  <si>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</si>
  <si>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</si>
  <si>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</si>
  <si>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</si>
  <si>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</si>
  <si>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</si>
  <si>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</si>
  <si>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</si>
  <si>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</si>
  <si>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</si>
  <si>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</si>
  <si>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</si>
  <si>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</si>
  <si>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</si>
  <si>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</si>
  <si>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</si>
  <si>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</si>
  <si>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</si>
  <si>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</si>
  <si>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</si>
  <si>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</si>
  <si>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</si>
  <si>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</si>
  <si>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</si>
  <si>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</si>
  <si>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</si>
  <si>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</si>
  <si>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</si>
  <si>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</si>
  <si>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</si>
  <si>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</si>
  <si>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</si>
  <si>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</si>
  <si>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</si>
  <si>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</si>
  <si>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</si>
  <si>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</si>
  <si>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</si>
  <si>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</si>
  <si>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</si>
  <si>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</si>
  <si>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</si>
  <si>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</si>
  <si>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</si>
  <si>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</si>
  <si>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</si>
  <si>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</si>
  <si>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</si>
  <si>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</si>
  <si>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</si>
  <si>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</si>
  <si>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</si>
  <si>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</si>
  <si>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</si>
  <si>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</si>
  <si>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</si>
  <si>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</si>
  <si>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</si>
  <si>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</si>
  <si>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</si>
  <si>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</si>
  <si>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</si>
  <si>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</si>
  <si>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</si>
  <si>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</si>
  <si>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</si>
  <si>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</si>
  <si>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</si>
  <si>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</si>
  <si>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</si>
  <si>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</si>
  <si>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</si>
  <si>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</si>
  <si>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</si>
  <si>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</si>
  <si>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</si>
  <si>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</si>
  <si>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</si>
  <si>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</si>
  <si>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</si>
  <si>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</si>
  <si>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</si>
  <si>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</si>
  <si>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</si>
  <si>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</si>
  <si>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</si>
  <si>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</si>
  <si>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</si>
  <si>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</si>
  <si>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</si>
  <si>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</si>
  <si>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</si>
  <si>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</si>
  <si>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</si>
  <si>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</si>
  <si>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</si>
  <si>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</si>
  <si>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</si>
  <si>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</si>
  <si>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</si>
  <si>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</si>
  <si>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</si>
  <si>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</si>
  <si>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</si>
  <si>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</si>
  <si>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</si>
  <si>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</si>
  <si>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</si>
  <si>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</si>
  <si>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</si>
  <si>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</si>
  <si>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</si>
  <si>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</si>
  <si>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</si>
  <si>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</si>
  <si>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</si>
  <si>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</si>
  <si>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</si>
  <si>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</si>
  <si>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</si>
  <si>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</si>
  <si>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</si>
  <si>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</si>
  <si>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</si>
  <si>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</si>
  <si>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</si>
  <si>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</si>
  <si>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</si>
  <si>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</si>
  <si>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</si>
  <si>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</si>
  <si>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</si>
  <si>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</si>
  <si>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</si>
  <si>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</si>
  <si>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</si>
  <si>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</si>
  <si>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</si>
  <si>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</si>
  <si>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</si>
  <si>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</si>
  <si>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</si>
  <si>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</si>
  <si>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</si>
  <si>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</si>
  <si>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</si>
  <si>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</si>
  <si>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</si>
  <si>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</si>
  <si>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</si>
  <si>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</si>
  <si>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</si>
  <si>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</si>
  <si>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</si>
  <si>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</si>
  <si>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</si>
  <si>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</si>
  <si>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</si>
  <si>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</si>
  <si>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</si>
  <si>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</si>
  <si>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</si>
  <si>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</si>
  <si>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</si>
  <si>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</si>
  <si>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</si>
  <si>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</si>
  <si>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</si>
  <si>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</si>
  <si>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</si>
  <si>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</si>
  <si>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</si>
  <si>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</si>
  <si>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</si>
  <si>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</si>
  <si>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</si>
  <si>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</si>
  <si>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</si>
  <si>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</si>
  <si>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</si>
  <si>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</si>
  <si>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</si>
  <si>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</si>
  <si>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</si>
  <si>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</si>
  <si>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</si>
  <si>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</si>
  <si>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</si>
  <si>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</si>
  <si>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</si>
  <si>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</si>
  <si>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</si>
  <si>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</si>
  <si>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</si>
  <si>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</si>
  <si>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</si>
  <si>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</si>
  <si>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</si>
  <si>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</si>
  <si>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</si>
  <si>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</si>
  <si>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</si>
  <si>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</si>
  <si>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</si>
  <si>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</si>
  <si>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</si>
  <si>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</si>
  <si>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</si>
  <si>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</si>
  <si>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</si>
  <si>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</si>
  <si>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</si>
  <si>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</si>
  <si>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</si>
  <si>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</si>
  <si>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</si>
  <si>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</si>
  <si>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</si>
  <si>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</si>
  <si>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</si>
  <si>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</si>
  <si>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</si>
  <si>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</si>
  <si>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</si>
  <si>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</si>
  <si>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</si>
  <si>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</si>
  <si>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</si>
  <si>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</si>
  <si>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</si>
  <si>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</si>
  <si>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</si>
  <si>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</si>
  <si>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</si>
  <si>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</si>
  <si>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</si>
  <si>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</si>
  <si>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</si>
  <si>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</si>
  <si>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</si>
  <si>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</si>
  <si>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</si>
  <si>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</si>
  <si>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</si>
  <si>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</si>
  <si>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</si>
  <si>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</si>
  <si>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</si>
  <si>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</si>
  <si>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</si>
  <si>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</si>
  <si>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</si>
  <si>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</si>
  <si>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</si>
  <si>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</si>
  <si>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</si>
  <si>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</si>
  <si>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</si>
  <si>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</si>
  <si>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</si>
  <si>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</si>
  <si>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</si>
  <si>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</si>
  <si>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</si>
  <si>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</si>
  <si>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</si>
  <si>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</si>
  <si>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</si>
  <si>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</si>
  <si>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</si>
  <si>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</si>
  <si>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</si>
  <si>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</si>
  <si>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</si>
  <si>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</si>
  <si>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</si>
  <si>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</si>
  <si>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</si>
  <si>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</si>
  <si>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</si>
  <si>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</si>
  <si>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</si>
  <si>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</si>
  <si>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</si>
  <si>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</si>
  <si>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</si>
  <si>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</si>
  <si>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</si>
  <si>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</si>
  <si>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</si>
  <si>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</si>
  <si>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</si>
  <si>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</si>
  <si>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</si>
  <si>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</si>
  <si>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</si>
  <si>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</si>
  <si>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</si>
  <si>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</si>
  <si>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</si>
  <si>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</si>
  <si>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</si>
  <si>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</si>
  <si>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</si>
  <si>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</si>
  <si>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</si>
  <si>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</si>
  <si>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</si>
  <si>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</si>
  <si>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</si>
  <si>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</si>
  <si>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</si>
  <si>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</si>
  <si>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</si>
  <si>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</si>
  <si>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</si>
  <si>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</si>
  <si>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</si>
  <si>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</si>
  <si>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</si>
  <si>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</si>
  <si>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</si>
  <si>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</si>
  <si>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</si>
  <si>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</si>
  <si>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</si>
  <si>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</si>
  <si>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</si>
  <si>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</si>
  <si>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</si>
  <si>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</si>
  <si>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</si>
  <si>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</si>
  <si>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</si>
  <si>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</si>
  <si>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</si>
  <si>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</si>
  <si>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</si>
  <si>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</si>
  <si>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</si>
  <si>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</si>
  <si>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</si>
  <si>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</si>
  <si>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</si>
  <si>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</si>
  <si>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</si>
  <si>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</si>
  <si>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</si>
  <si>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</si>
  <si>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</si>
  <si>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</si>
  <si>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</si>
  <si>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</si>
  <si>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</si>
  <si>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</si>
  <si>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</si>
  <si>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</si>
  <si>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</si>
  <si>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</si>
  <si>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</si>
  <si>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</si>
  <si>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</si>
  <si>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</si>
  <si>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</si>
  <si>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</si>
  <si>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</si>
  <si>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</si>
  <si>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</si>
  <si>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</si>
  <si>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</si>
  <si>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</si>
  <si>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</si>
  <si>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</si>
  <si>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</si>
  <si>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</si>
  <si>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</si>
  <si>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</si>
  <si>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</si>
  <si>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</si>
  <si>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</si>
  <si>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</si>
  <si>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</si>
  <si>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</si>
  <si>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</si>
  <si>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</si>
  <si>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</si>
  <si>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</si>
  <si>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</si>
  <si>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</si>
  <si>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</si>
  <si>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</si>
  <si>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</si>
  <si>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</si>
  <si>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</si>
  <si>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</si>
  <si>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</si>
  <si>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</si>
  <si>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</si>
  <si>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</si>
  <si>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</si>
  <si>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</si>
  <si>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</si>
  <si>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</si>
  <si>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</si>
  <si>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</si>
  <si>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</si>
  <si>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</si>
  <si>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</si>
  <si>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</si>
  <si>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</si>
  <si>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</si>
  <si>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</si>
  <si>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</si>
  <si>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</si>
  <si>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</si>
  <si>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</si>
  <si>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</si>
  <si>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</si>
  <si>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</si>
  <si>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</si>
  <si>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</si>
  <si>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</si>
  <si>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</si>
  <si>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</si>
  <si>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</si>
  <si>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</si>
  <si>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</si>
  <si>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</si>
  <si>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</si>
  <si>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</si>
  <si>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</si>
  <si>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</si>
  <si>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</si>
  <si>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</si>
  <si>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</si>
  <si>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</si>
  <si>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</si>
  <si>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</si>
  <si>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</si>
  <si>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</si>
  <si>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</si>
  <si>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</si>
  <si>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</si>
  <si>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</si>
  <si>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</si>
  <si>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</si>
  <si>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</si>
  <si>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</si>
  <si>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</si>
  <si>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</si>
  <si>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</si>
  <si>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</si>
  <si>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</si>
  <si>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</si>
  <si>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</si>
  <si>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</si>
  <si>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</si>
  <si>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</si>
  <si>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</si>
  <si>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</si>
  <si>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</si>
  <si>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</si>
  <si>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</si>
  <si>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</si>
  <si>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</si>
  <si>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</si>
  <si>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</si>
  <si>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</si>
  <si>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</si>
  <si>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</si>
  <si>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</si>
  <si>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</si>
  <si>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</si>
  <si>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</si>
  <si>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</si>
  <si>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</si>
  <si>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</si>
  <si>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</si>
  <si>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</si>
  <si>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</si>
  <si>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</si>
  <si>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</si>
  <si>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</si>
  <si>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</si>
  <si>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</si>
  <si>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</si>
  <si>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</si>
  <si>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</si>
  <si>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</si>
  <si>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</si>
  <si>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</si>
  <si>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</si>
  <si>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</si>
  <si>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</si>
  <si>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</si>
  <si>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</si>
  <si>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</si>
  <si>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</si>
  <si>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</si>
  <si>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</si>
  <si>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</si>
  <si>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</si>
  <si>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</si>
  <si>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</si>
  <si>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</si>
  <si>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</si>
  <si>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</si>
  <si>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</si>
  <si>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</si>
  <si>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</si>
  <si>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</si>
  <si>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</si>
  <si>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</si>
  <si>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</si>
  <si>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</si>
  <si>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</si>
  <si>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</si>
  <si>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</si>
  <si>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</si>
  <si>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</si>
  <si>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</si>
  <si>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</si>
  <si>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</si>
  <si>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</si>
  <si>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</si>
  <si>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</si>
  <si>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</si>
  <si>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</si>
  <si>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</si>
  <si>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</si>
  <si>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</si>
  <si>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</si>
  <si>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</si>
  <si>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</si>
  <si>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</si>
  <si>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</si>
  <si>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</si>
  <si>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</si>
  <si>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</si>
  <si>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</si>
  <si>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</si>
  <si>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</si>
  <si>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</si>
  <si>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</si>
  <si>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</si>
  <si>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</si>
  <si>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</si>
  <si>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</si>
  <si>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</si>
  <si>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</si>
  <si>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</si>
  <si>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</si>
  <si>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</si>
  <si>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</si>
  <si>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</si>
  <si>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</si>
  <si>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</si>
  <si>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</si>
  <si>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</si>
  <si>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</si>
  <si>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</si>
  <si>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</si>
  <si>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</si>
  <si>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</si>
  <si>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</si>
  <si>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</si>
  <si>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</si>
  <si>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</si>
  <si>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</si>
  <si>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</si>
  <si>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</si>
  <si>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</si>
  <si>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</si>
  <si>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</si>
  <si>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</si>
  <si>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</si>
  <si>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</si>
  <si>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</si>
  <si>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</si>
  <si>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</si>
  <si>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</si>
  <si>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</si>
  <si>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</si>
  <si>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</si>
  <si>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</si>
  <si>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</si>
  <si>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</si>
  <si>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</si>
  <si>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</si>
  <si>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</si>
  <si>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</si>
  <si>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</si>
  <si>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</si>
  <si>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</si>
  <si>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</si>
  <si>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</si>
  <si>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</si>
  <si>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</si>
  <si>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</si>
  <si>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</si>
  <si>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</si>
  <si>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</si>
  <si>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</si>
  <si>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</si>
  <si>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</si>
  <si>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</si>
  <si>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</si>
  <si>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</si>
  <si>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</si>
  <si>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</si>
  <si>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</si>
  <si>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</si>
  <si>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</si>
  <si>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</si>
  <si>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</si>
  <si>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</si>
  <si>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</si>
  <si>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</si>
  <si>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</si>
  <si>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</si>
  <si>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</si>
  <si>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</si>
  <si>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</si>
  <si>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</si>
  <si>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</si>
  <si>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</si>
  <si>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</si>
  <si>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</si>
  <si>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</si>
  <si>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</si>
  <si>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</si>
  <si>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</si>
  <si>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</si>
  <si>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</si>
  <si>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</si>
  <si>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</si>
  <si>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</si>
  <si>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</si>
  <si>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</si>
  <si>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</si>
  <si>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</si>
  <si>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</si>
  <si>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</si>
  <si>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</si>
  <si>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</si>
  <si>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</si>
  <si>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</si>
  <si>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</si>
  <si>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</si>
  <si>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</si>
  <si>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</si>
  <si>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</si>
  <si>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</si>
  <si>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</si>
  <si>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</si>
  <si>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</si>
  <si>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</si>
  <si>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</si>
  <si>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</si>
  <si>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</si>
  <si>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</si>
  <si>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</si>
  <si>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</si>
  <si>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</si>
  <si>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</si>
  <si>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</si>
  <si>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</si>
  <si>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</si>
  <si>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</si>
  <si>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</si>
  <si>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</si>
  <si>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</si>
  <si>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</si>
  <si>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</si>
  <si>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</si>
  <si>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</si>
  <si>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</si>
  <si>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</si>
  <si>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</si>
  <si>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</si>
  <si>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</si>
  <si>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</si>
  <si>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</si>
  <si>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</si>
  <si>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</si>
  <si>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</si>
  <si>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</si>
  <si>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</si>
  <si>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</si>
  <si>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</si>
  <si>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</si>
  <si>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</si>
  <si>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</si>
  <si>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</si>
  <si>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</si>
  <si>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</si>
  <si>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</si>
  <si>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</si>
  <si>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</si>
  <si>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</si>
  <si>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</si>
  <si>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</si>
  <si>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</si>
  <si>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</si>
  <si>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</si>
  <si>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</si>
  <si>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</si>
  <si>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</si>
  <si>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</si>
  <si>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</si>
  <si>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</si>
  <si>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</si>
  <si>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</si>
  <si>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</si>
  <si>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</si>
  <si>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</si>
  <si>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</si>
  <si>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</si>
  <si>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</si>
  <si>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</si>
  <si>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</si>
  <si>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</si>
  <si>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</si>
  <si>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</si>
  <si>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</si>
  <si>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</si>
  <si>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</si>
  <si>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</si>
  <si>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</si>
  <si>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</si>
  <si>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</si>
  <si>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</si>
  <si>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</si>
  <si>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</si>
  <si>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</si>
  <si>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</si>
  <si>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</si>
  <si>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</si>
  <si>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</si>
  <si>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</si>
  <si>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</si>
  <si>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</si>
  <si>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</si>
  <si>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</si>
  <si>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</si>
  <si>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</si>
  <si>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</si>
  <si>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</si>
  <si>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</si>
  <si>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</si>
  <si>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</si>
  <si>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</si>
  <si>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</si>
  <si>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</si>
  <si>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</si>
  <si>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</si>
  <si>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</si>
  <si>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</si>
  <si>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</si>
  <si>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</si>
  <si>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</si>
  <si>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</si>
  <si>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</si>
  <si>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</si>
  <si>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</si>
  <si>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</si>
  <si>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</si>
  <si>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</si>
  <si>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</si>
  <si>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</si>
  <si>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</si>
  <si>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</si>
  <si>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</si>
  <si>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</si>
  <si>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</si>
  <si>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</si>
  <si>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</si>
  <si>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</si>
  <si>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</si>
  <si>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</si>
  <si>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</si>
  <si>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</si>
  <si>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</si>
  <si>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</si>
  <si>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</si>
  <si>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</si>
  <si>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</si>
  <si>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</si>
  <si>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</si>
  <si>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</si>
  <si>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</si>
  <si>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</si>
  <si>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</si>
  <si>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</si>
  <si>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</si>
  <si>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</si>
  <si>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</si>
  <si>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</si>
  <si>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</si>
  <si>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</si>
  <si>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</si>
  <si>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</si>
  <si>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</si>
  <si>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</si>
  <si>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</si>
  <si>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</si>
  <si>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</si>
  <si>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</si>
  <si>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</si>
  <si>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</si>
  <si>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</si>
  <si>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</si>
  <si>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</si>
  <si>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</si>
  <si>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</si>
  <si>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</si>
  <si>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</si>
  <si>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</si>
  <si>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</si>
  <si>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</si>
  <si>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</si>
  <si>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</si>
  <si>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</si>
  <si>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</si>
  <si>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</si>
  <si>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</si>
  <si>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</si>
  <si>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</si>
  <si>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</si>
  <si>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</si>
  <si>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</si>
  <si>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</si>
  <si>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</si>
  <si>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</si>
  <si>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</si>
  <si>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</si>
  <si>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</si>
  <si>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</si>
  <si>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</si>
  <si>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</si>
  <si>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</si>
  <si>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</si>
  <si>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</si>
  <si>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</si>
  <si>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</si>
  <si>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</si>
  <si>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</si>
  <si>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</si>
  <si>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</si>
  <si>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</si>
  <si>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</si>
  <si>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</si>
  <si>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</si>
  <si>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</si>
  <si>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</si>
  <si>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</si>
  <si>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</si>
  <si>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</si>
  <si>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</si>
  <si>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</si>
  <si>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</si>
  <si>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</si>
  <si>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</si>
  <si>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</si>
  <si>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</si>
  <si>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</si>
  <si>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</si>
  <si>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</si>
  <si>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</si>
  <si>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</si>
  <si>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</si>
  <si>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</si>
  <si>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</si>
  <si>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</si>
  <si>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</si>
  <si>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</si>
  <si>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</si>
  <si>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</si>
  <si>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</si>
  <si>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</si>
  <si>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</si>
  <si>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</si>
  <si>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</si>
  <si>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</si>
  <si>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</si>
  <si>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</si>
  <si>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</si>
  <si>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</si>
  <si>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</si>
  <si>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</si>
  <si>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</si>
  <si>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</si>
  <si>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</si>
  <si>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</si>
  <si>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</si>
  <si>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</si>
  <si>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</si>
  <si>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</si>
  <si>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</si>
  <si>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</si>
  <si>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</si>
  <si>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</si>
  <si>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</si>
  <si>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</si>
  <si>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</si>
  <si>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</si>
  <si>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</si>
  <si>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</si>
  <si>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</si>
  <si>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</si>
  <si>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</si>
  <si>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</si>
  <si>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</si>
  <si>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</si>
  <si>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</si>
  <si>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</si>
  <si>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</si>
  <si>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</si>
  <si>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</si>
  <si>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</si>
  <si>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</si>
  <si>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</si>
  <si>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</si>
  <si>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</si>
  <si>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</si>
  <si>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</si>
  <si>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</si>
  <si>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</si>
  <si>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</si>
  <si>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</si>
  <si>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</si>
  <si>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</si>
  <si>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</si>
  <si>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</si>
  <si>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</si>
  <si>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</si>
  <si>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</si>
  <si>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</si>
  <si>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</si>
  <si>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</si>
  <si>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</si>
  <si>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</si>
  <si>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</si>
  <si>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</si>
  <si>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</si>
  <si>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</si>
  <si>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</si>
  <si>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</si>
  <si>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</si>
  <si>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</si>
  <si>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</si>
  <si>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</si>
  <si>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</si>
  <si>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</si>
  <si>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</si>
  <si>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</si>
  <si>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</si>
  <si>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</si>
  <si>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</si>
  <si>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</si>
  <si>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</si>
  <si>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</si>
  <si>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</si>
  <si>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</si>
  <si>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</si>
  <si>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</si>
  <si>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</si>
  <si>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</si>
  <si>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</si>
  <si>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</si>
  <si>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</si>
  <si>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</si>
  <si>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</si>
  <si>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</si>
  <si>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</si>
  <si>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</si>
  <si>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</si>
  <si>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</si>
  <si>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</si>
  <si>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</si>
  <si>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</si>
  <si>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</si>
  <si>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</si>
  <si>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</si>
  <si>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</si>
  <si>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</si>
  <si>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</si>
  <si>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</si>
  <si>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</si>
  <si>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</si>
  <si>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</si>
  <si>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</si>
  <si>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</si>
  <si>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</si>
  <si>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</si>
  <si>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</si>
  <si>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</si>
  <si>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</si>
  <si>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</si>
  <si>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</si>
  <si>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</si>
  <si>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</si>
  <si>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</si>
  <si>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</si>
  <si>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</si>
  <si>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</si>
  <si>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</si>
  <si>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</si>
  <si>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</si>
  <si>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</si>
  <si>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</si>
  <si>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</si>
  <si>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</si>
  <si>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</si>
  <si>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</si>
  <si>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</si>
  <si>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</si>
  <si>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</si>
  <si>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</si>
  <si>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</si>
  <si>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</si>
  <si>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</si>
  <si>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</si>
  <si>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</si>
  <si>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</si>
  <si>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</si>
  <si>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</si>
  <si>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</si>
  <si>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</si>
  <si>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</si>
  <si>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</si>
  <si>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</si>
  <si>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</si>
  <si>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</si>
  <si>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</si>
  <si>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</si>
  <si>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</si>
  <si>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</si>
  <si>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</si>
  <si>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</si>
  <si>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</si>
  <si>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</si>
  <si>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</si>
  <si>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</si>
  <si>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</si>
  <si>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</si>
  <si>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</si>
  <si>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</si>
  <si>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</si>
  <si>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</si>
  <si>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</si>
  <si>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</si>
  <si>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</si>
  <si>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</si>
  <si>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</si>
  <si>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</si>
  <si>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</si>
  <si>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</si>
  <si>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</si>
  <si>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</si>
  <si>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</si>
  <si>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</si>
  <si>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</si>
  <si>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</si>
  <si>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</si>
  <si>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</si>
  <si>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</si>
  <si>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</si>
  <si>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</si>
  <si>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</si>
  <si>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</si>
  <si>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</si>
  <si>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</si>
  <si>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</si>
  <si>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</si>
  <si>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</si>
  <si>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</si>
  <si>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</si>
  <si>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</si>
  <si>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</si>
  <si>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</si>
  <si>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</si>
  <si>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</si>
  <si>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</si>
  <si>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</si>
  <si>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</si>
  <si>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</si>
  <si>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</si>
  <si>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</si>
  <si>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</si>
  <si>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</si>
  <si>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</si>
  <si>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</si>
  <si>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</si>
  <si>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</si>
  <si>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</si>
  <si>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</si>
  <si>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</si>
  <si>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</si>
  <si>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</si>
  <si>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</si>
  <si>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</si>
  <si>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</si>
  <si>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</si>
  <si>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</si>
  <si>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</si>
  <si>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</si>
  <si>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</si>
  <si>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</si>
  <si>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</si>
  <si>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</si>
  <si>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</si>
  <si>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</si>
  <si>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</si>
  <si>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</si>
  <si>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</si>
  <si>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</si>
  <si>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</si>
  <si>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</si>
  <si>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</si>
  <si>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</si>
  <si>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</si>
  <si>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</si>
  <si>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</si>
  <si>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</si>
  <si>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</si>
  <si>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</si>
  <si>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</si>
  <si>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</si>
  <si>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</si>
  <si>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</si>
  <si>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</si>
  <si>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</si>
  <si>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</si>
  <si>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</si>
  <si>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</si>
  <si>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</si>
  <si>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</si>
  <si>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</si>
  <si>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</si>
  <si>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</si>
  <si>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</si>
  <si>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</si>
  <si>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</si>
  <si>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</si>
  <si>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</si>
  <si>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</si>
  <si>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</si>
  <si>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</si>
  <si>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</si>
  <si>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</si>
  <si>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</si>
  <si>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</si>
  <si>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</si>
  <si>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</si>
  <si>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</si>
  <si>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</si>
  <si>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</si>
  <si>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</si>
  <si>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</si>
  <si>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</si>
  <si>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</si>
  <si>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</si>
  <si>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</si>
  <si>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</si>
  <si>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</si>
  <si>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</si>
  <si>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</si>
  <si>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</si>
  <si>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</si>
  <si>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</si>
  <si>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</si>
  <si>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</si>
  <si>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</si>
  <si>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</si>
  <si>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</si>
  <si>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</si>
  <si>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</si>
  <si>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</si>
  <si>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</si>
  <si>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</si>
  <si>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</si>
  <si>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</si>
  <si>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</si>
  <si>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</si>
  <si>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</si>
  <si>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</si>
  <si>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</si>
  <si>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</si>
  <si>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</si>
  <si>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</si>
  <si>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</si>
  <si>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</si>
  <si>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</si>
  <si>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</si>
  <si>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</si>
  <si>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</si>
  <si>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</si>
  <si>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</si>
  <si>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</si>
  <si>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</si>
  <si>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</si>
  <si>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</si>
  <si>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</si>
  <si>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</si>
  <si>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</si>
  <si>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</si>
  <si>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</si>
  <si>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</si>
  <si>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</si>
  <si>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</si>
  <si>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</si>
  <si>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</si>
  <si>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</si>
  <si>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</si>
  <si>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</si>
  <si>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</si>
  <si>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</si>
  <si>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</si>
  <si>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</si>
  <si>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</si>
  <si>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</si>
  <si>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</si>
  <si>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</si>
  <si>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</si>
  <si>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</si>
  <si>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</si>
  <si>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</si>
  <si>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</si>
  <si>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</si>
  <si>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</si>
  <si>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</si>
  <si>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</si>
  <si>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</si>
  <si>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</si>
  <si>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</si>
  <si>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</si>
  <si>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</si>
  <si>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</si>
  <si>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</si>
  <si>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</si>
  <si>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</si>
  <si>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</si>
  <si>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</si>
  <si>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</si>
  <si>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</si>
  <si>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</si>
  <si>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</si>
  <si>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</si>
  <si>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</si>
  <si>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</si>
  <si>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</si>
  <si>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</si>
  <si>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</si>
  <si>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</si>
  <si>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</si>
  <si>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</si>
  <si>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</si>
  <si>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</si>
  <si>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</si>
  <si>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</si>
  <si>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</si>
  <si>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</si>
  <si>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</si>
  <si>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</si>
  <si>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</si>
  <si>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</si>
  <si>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</si>
  <si>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</si>
  <si>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</si>
  <si>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</si>
  <si>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</si>
  <si>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</si>
  <si>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</si>
  <si>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</si>
  <si>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</si>
  <si>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</si>
  <si>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</si>
  <si>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</si>
  <si>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</si>
  <si>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</si>
  <si>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</si>
  <si>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</si>
  <si>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</si>
  <si>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</si>
  <si>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</si>
  <si>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</si>
  <si>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</si>
  <si>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</si>
  <si>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</si>
  <si>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</si>
  <si>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</si>
  <si>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</si>
  <si>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</si>
  <si>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</si>
  <si>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</si>
  <si>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</si>
  <si>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</si>
  <si>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</si>
  <si>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</si>
  <si>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</si>
  <si>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</si>
  <si>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</si>
  <si>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</si>
  <si>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</si>
  <si>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</si>
  <si>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</si>
  <si>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</si>
  <si>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</si>
  <si>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</si>
  <si>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</si>
  <si>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</si>
  <si>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</si>
  <si>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</si>
  <si>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</si>
  <si>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</si>
  <si>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</si>
  <si>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</si>
  <si>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</si>
  <si>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</si>
  <si>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</si>
  <si>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</si>
  <si>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</si>
  <si>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</si>
  <si>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</si>
  <si>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</si>
  <si>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</si>
  <si>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</si>
  <si>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</si>
  <si>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</si>
  <si>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</si>
  <si>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</si>
  <si>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</si>
  <si>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</si>
  <si>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</si>
  <si>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</si>
  <si>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</si>
  <si>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</si>
  <si>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</si>
  <si>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</si>
  <si>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</si>
  <si>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</si>
  <si>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</si>
  <si>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</si>
  <si>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</si>
  <si>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</si>
  <si>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</si>
  <si>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</si>
  <si>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</si>
  <si>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</si>
  <si>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</si>
  <si>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</si>
  <si>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</si>
  <si>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</si>
  <si>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</si>
  <si>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</si>
  <si>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</si>
  <si>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</si>
  <si>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</si>
  <si>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</si>
  <si>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</si>
  <si>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</si>
  <si>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</si>
  <si>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</si>
  <si>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</si>
  <si>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</si>
  <si>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</si>
  <si>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</si>
  <si>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</si>
  <si>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</si>
  <si>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</si>
  <si>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</si>
  <si>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</si>
  <si>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</si>
  <si>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</si>
  <si>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</si>
  <si>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</si>
  <si>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</si>
  <si>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</si>
  <si>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</si>
  <si>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</si>
  <si>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</si>
  <si>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</si>
  <si>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</si>
  <si>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</si>
  <si>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</si>
  <si>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</si>
  <si>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</si>
  <si>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</si>
  <si>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</si>
  <si>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</si>
  <si>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</si>
  <si>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</si>
  <si>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</si>
  <si>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</si>
  <si>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</si>
  <si>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</si>
  <si>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</si>
  <si>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</si>
  <si>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</si>
  <si>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</si>
  <si>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</si>
  <si>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</si>
  <si>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</si>
  <si>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</si>
  <si>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</si>
  <si>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</si>
  <si>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</si>
  <si>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</si>
  <si>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</si>
  <si>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</si>
  <si>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</si>
  <si>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</si>
  <si>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</si>
  <si>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</si>
  <si>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</si>
  <si>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</si>
  <si>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</si>
  <si>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</si>
  <si>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</si>
  <si>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</si>
  <si>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</si>
  <si>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</si>
  <si>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</si>
  <si>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</si>
  <si>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</si>
  <si>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</si>
  <si>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</si>
  <si>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</si>
  <si>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</si>
  <si>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</si>
  <si>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</si>
  <si>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</si>
  <si>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</si>
  <si>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</si>
  <si>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</si>
  <si>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</si>
  <si>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</si>
  <si>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</si>
  <si>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</si>
  <si>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</si>
  <si>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</si>
  <si>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</si>
  <si>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</si>
  <si>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</si>
  <si>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</si>
  <si>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</si>
  <si>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</si>
  <si>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</si>
  <si>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</si>
  <si>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</si>
  <si>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</si>
  <si>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</si>
  <si>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</si>
  <si>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</si>
  <si>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</si>
  <si>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</si>
  <si>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</si>
  <si>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</si>
  <si>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</si>
  <si>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</si>
  <si>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</si>
  <si>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</si>
  <si>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</si>
  <si>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</si>
  <si>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</si>
  <si>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</si>
  <si>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</si>
  <si>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</si>
  <si>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</si>
  <si>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</si>
  <si>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</si>
  <si>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</si>
  <si>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</si>
  <si>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</si>
  <si>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</si>
  <si>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</si>
  <si>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</si>
  <si>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</si>
  <si>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</si>
  <si>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</si>
  <si>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</si>
  <si>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</si>
  <si>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</si>
  <si>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</si>
  <si>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</si>
  <si>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</si>
  <si>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</si>
  <si>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</si>
  <si>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</si>
  <si>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</si>
  <si>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</si>
  <si>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</si>
  <si>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</si>
  <si>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</si>
  <si>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</si>
  <si>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</si>
  <si>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</si>
  <si>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</si>
  <si>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</si>
  <si>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</si>
  <si>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</si>
  <si>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</si>
  <si>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</si>
  <si>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</si>
  <si>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</si>
  <si>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</si>
  <si>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</si>
  <si>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</si>
  <si>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</si>
  <si>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</si>
  <si>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</si>
  <si>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</si>
  <si>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</si>
  <si>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</si>
  <si>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</si>
  <si>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</si>
  <si>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</si>
  <si>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</si>
  <si>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</si>
  <si>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</si>
  <si>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</si>
  <si>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</si>
  <si>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</si>
  <si>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</si>
  <si>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</si>
  <si>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</si>
  <si>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</si>
  <si>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</si>
  <si>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</si>
  <si>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</si>
  <si>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</si>
  <si>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</si>
  <si>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</si>
  <si>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</si>
  <si>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</si>
  <si>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</si>
  <si>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</si>
  <si>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</si>
  <si>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</si>
  <si>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</si>
  <si>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</si>
  <si>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</si>
  <si>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</si>
  <si>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</si>
  <si>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</si>
  <si>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</si>
  <si>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</si>
  <si>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</si>
  <si>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</si>
  <si>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</si>
  <si>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</si>
  <si>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</si>
  <si>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</si>
  <si>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</si>
  <si>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</si>
  <si>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</si>
  <si>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</si>
  <si>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</si>
  <si>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</si>
  <si>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</si>
  <si>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</si>
  <si>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</si>
  <si>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</si>
  <si>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</si>
  <si>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</si>
  <si>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</si>
  <si>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</si>
  <si>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</si>
  <si>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</si>
  <si>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</si>
  <si>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</si>
  <si>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</si>
  <si>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</si>
  <si>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</si>
  <si>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</si>
  <si>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</si>
  <si>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</si>
  <si>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</si>
  <si>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</si>
  <si>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</si>
  <si>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</si>
  <si>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</si>
  <si>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</si>
  <si>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</si>
  <si>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</si>
  <si>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</si>
  <si>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</si>
  <si>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</si>
  <si>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</si>
  <si>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</si>
  <si>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</si>
  <si>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</si>
  <si>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</si>
  <si>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</si>
  <si>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</si>
  <si>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</si>
  <si>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</si>
  <si>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</si>
  <si>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</si>
  <si>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</si>
  <si>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</si>
  <si>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</si>
  <si>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</si>
  <si>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</si>
  <si>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</si>
  <si>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</si>
  <si>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</si>
  <si>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</si>
  <si>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</si>
  <si>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</si>
  <si>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</si>
  <si>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</si>
  <si>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</si>
  <si>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</si>
  <si>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</si>
  <si>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</si>
  <si>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</si>
  <si>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</si>
  <si>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</si>
  <si>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</si>
  <si>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</si>
  <si>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</si>
  <si>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</si>
  <si>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</si>
  <si>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</si>
  <si>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</si>
  <si>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</si>
  <si>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</si>
  <si>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</si>
  <si>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</si>
  <si>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</si>
  <si>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</si>
  <si>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</si>
  <si>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</si>
  <si>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</si>
  <si>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</si>
  <si>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</si>
  <si>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</si>
  <si>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</si>
  <si>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</si>
  <si>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</si>
  <si>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</si>
  <si>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</si>
  <si>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</si>
  <si>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</si>
  <si>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</si>
  <si>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</si>
  <si>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</si>
  <si>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</si>
  <si>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</si>
  <si>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</si>
  <si>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</si>
  <si>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</si>
  <si>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</si>
  <si>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</si>
  <si>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</si>
  <si>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</si>
  <si>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</si>
  <si>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</si>
  <si>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</si>
  <si>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</si>
  <si>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</si>
  <si>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</si>
  <si>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</si>
  <si>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</si>
  <si>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</si>
  <si>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</si>
  <si>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</si>
  <si>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</si>
  <si>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</si>
  <si>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</si>
  <si>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</si>
  <si>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</si>
  <si>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</si>
  <si>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</si>
  <si>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</si>
  <si>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</si>
  <si>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</si>
  <si>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</si>
  <si>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</si>
  <si>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</si>
  <si>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</si>
  <si>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</si>
  <si>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</si>
  <si>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</si>
  <si>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</si>
  <si>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</si>
  <si>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</si>
  <si>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</si>
  <si>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</si>
  <si>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</si>
  <si>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</si>
  <si>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</si>
  <si>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</si>
  <si>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</si>
  <si>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</si>
  <si>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</si>
  <si>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</si>
  <si>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</si>
  <si>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</si>
  <si>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</si>
  <si>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</si>
  <si>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</si>
  <si>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</si>
  <si>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</si>
  <si>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</si>
  <si>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</si>
  <si>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</si>
  <si>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</si>
  <si>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</si>
  <si>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</si>
  <si>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</si>
  <si>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</si>
  <si>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</si>
  <si>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</si>
  <si>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</si>
  <si>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</si>
  <si>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</si>
  <si>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</si>
  <si>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</si>
  <si>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</si>
  <si>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</si>
  <si>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</si>
  <si>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</si>
  <si>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</si>
  <si>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</si>
  <si>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</si>
  <si>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</si>
  <si>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</si>
  <si>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</si>
  <si>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</si>
  <si>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</si>
  <si>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</si>
  <si>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</si>
  <si>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</si>
  <si>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</si>
  <si>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</si>
  <si>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</si>
  <si>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</si>
  <si>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</si>
  <si>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</si>
  <si>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</si>
  <si>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</si>
  <si>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</si>
  <si>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</si>
  <si>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</si>
  <si>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</si>
  <si>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</si>
  <si>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</si>
  <si>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</si>
  <si>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</si>
  <si>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</si>
  <si>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</si>
  <si>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</si>
  <si>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</si>
  <si>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</si>
  <si>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</si>
  <si>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</si>
  <si>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</si>
  <si>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</si>
  <si>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</si>
  <si>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</si>
  <si>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</si>
  <si>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</si>
  <si>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</si>
  <si>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</si>
  <si>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</si>
  <si>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</si>
  <si>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</si>
  <si>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</si>
  <si>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</si>
  <si>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</si>
  <si>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</si>
  <si>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</si>
  <si>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</si>
  <si>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</si>
  <si>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</si>
  <si>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</si>
  <si>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</si>
  <si>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</si>
  <si>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</si>
  <si>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</si>
  <si>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</si>
  <si>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</si>
  <si>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</si>
  <si>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</si>
  <si>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</si>
  <si>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</si>
  <si>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</si>
  <si>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</si>
  <si>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</si>
  <si>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</si>
  <si>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</si>
  <si>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</si>
  <si>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</si>
  <si>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</si>
  <si>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</si>
  <si>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</si>
  <si>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</si>
  <si>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</si>
  <si>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</si>
  <si>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</si>
  <si>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</si>
  <si>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</si>
  <si>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</si>
  <si>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</si>
  <si>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</si>
  <si>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</si>
  <si>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</si>
  <si>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</si>
  <si>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</si>
  <si>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</si>
  <si>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</si>
  <si>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</si>
  <si>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</si>
  <si>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</si>
  <si>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</si>
  <si>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</si>
  <si>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</si>
  <si>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</si>
  <si>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</si>
  <si>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</si>
  <si>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</si>
  <si>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</si>
  <si>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</si>
  <si>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</si>
  <si>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</si>
  <si>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</si>
  <si>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</si>
  <si>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</si>
  <si>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</si>
  <si>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</si>
  <si>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</si>
  <si>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</si>
  <si>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</si>
  <si>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</si>
  <si>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</si>
  <si>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</si>
  <si>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</si>
  <si>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</si>
  <si>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</si>
  <si>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</si>
  <si>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</si>
  <si>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</si>
  <si>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</si>
  <si>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</si>
  <si>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</si>
  <si>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</si>
  <si>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</si>
  <si>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</si>
  <si>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</si>
  <si>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</si>
  <si>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</si>
  <si>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</si>
  <si>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</si>
  <si>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</si>
  <si>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</si>
  <si>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</si>
  <si>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</si>
  <si>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</si>
  <si>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</si>
  <si>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</si>
  <si>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</si>
  <si>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</si>
  <si>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</si>
  <si>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</si>
  <si>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</si>
  <si>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</si>
  <si>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</si>
  <si>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</si>
  <si>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</si>
  <si>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</si>
  <si>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</si>
  <si>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</si>
  <si>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</si>
  <si>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</si>
  <si>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</si>
  <si>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</si>
  <si>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</si>
  <si>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</si>
  <si>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</si>
  <si>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</si>
  <si>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</si>
  <si>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</si>
  <si>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</si>
  <si>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</si>
  <si>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</si>
  <si>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</si>
  <si>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</si>
  <si>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</si>
  <si>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</si>
  <si>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</si>
  <si>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</si>
  <si>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</si>
  <si>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</si>
  <si>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</si>
  <si>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</si>
  <si>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</si>
  <si>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</si>
  <si>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</si>
  <si>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</si>
  <si>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</si>
  <si>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</si>
  <si>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</si>
  <si>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</si>
  <si>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</si>
  <si>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</si>
  <si>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</si>
  <si>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</si>
  <si>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</si>
  <si>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</si>
  <si>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</si>
  <si>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</si>
  <si>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</si>
  <si>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</si>
  <si>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</si>
  <si>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</si>
  <si>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</si>
  <si>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</si>
  <si>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</si>
  <si>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</si>
  <si>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</si>
  <si>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</si>
  <si>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</si>
  <si>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</si>
  <si>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</si>
  <si>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</si>
  <si>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</si>
  <si>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</si>
  <si>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</si>
  <si>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</si>
  <si>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</si>
  <si>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</si>
  <si>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</si>
  <si>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</si>
  <si>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</si>
  <si>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</si>
  <si>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</si>
  <si>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</si>
  <si>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</si>
  <si>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</si>
  <si>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</si>
  <si>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</si>
  <si>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</si>
  <si>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</si>
  <si>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</si>
  <si>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</si>
  <si>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</si>
  <si>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</si>
  <si>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</si>
  <si>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</si>
  <si>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</si>
  <si>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</si>
  <si>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</si>
  <si>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</si>
  <si>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</si>
  <si>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</si>
  <si>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</si>
  <si>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</si>
  <si>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</si>
  <si>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</si>
  <si>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</si>
  <si>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</si>
  <si>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</si>
  <si>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</si>
  <si>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</si>
  <si>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</si>
  <si>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</si>
  <si>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</si>
  <si>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</si>
  <si>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</si>
  <si>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</si>
  <si>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</si>
  <si>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</si>
  <si>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</si>
  <si>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</si>
  <si>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</si>
  <si>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</si>
  <si>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</si>
  <si>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</si>
  <si>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</si>
  <si>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</si>
  <si>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</si>
  <si>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</si>
  <si>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</si>
  <si>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</si>
  <si>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</si>
  <si>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</si>
  <si>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</si>
  <si>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</si>
  <si>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</si>
  <si>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</si>
  <si>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</si>
  <si>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</si>
  <si>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</si>
  <si>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</si>
  <si>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</si>
  <si>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</si>
  <si>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</si>
  <si>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</si>
  <si>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</si>
  <si>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</si>
  <si>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</si>
  <si>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</si>
  <si>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</si>
  <si>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</si>
  <si>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</si>
  <si>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</si>
  <si>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</si>
  <si>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</si>
  <si>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</si>
  <si>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</si>
  <si>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</si>
  <si>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</si>
  <si>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</si>
  <si>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</si>
  <si>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</si>
  <si>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</si>
  <si>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</si>
  <si>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</si>
  <si>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</si>
  <si>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</si>
  <si>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</si>
  <si>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</si>
  <si>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</si>
  <si>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</si>
  <si>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</si>
  <si>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</si>
  <si>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</si>
  <si>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</si>
  <si>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</si>
  <si>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</si>
  <si>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</si>
  <si>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</si>
  <si>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</si>
  <si>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</si>
  <si>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</si>
  <si>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</si>
  <si>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</si>
  <si>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</si>
  <si>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</si>
  <si>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</si>
  <si>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</si>
  <si>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</si>
  <si>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</si>
  <si>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</si>
  <si>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</si>
  <si>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</si>
  <si>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</si>
  <si>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</si>
  <si>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</si>
  <si>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</si>
  <si>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</si>
  <si>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</si>
  <si>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</si>
  <si>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</si>
  <si>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</si>
  <si>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</si>
  <si>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</si>
  <si>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</si>
  <si>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</si>
  <si>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</si>
  <si>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</si>
  <si>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</si>
  <si>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</si>
  <si>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</si>
  <si>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</si>
  <si>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</si>
  <si>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</si>
  <si>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</si>
  <si>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</si>
  <si>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</si>
  <si>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</si>
  <si>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</si>
  <si>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</si>
  <si>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</si>
  <si>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</si>
  <si>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</si>
  <si>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</si>
  <si>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</si>
  <si>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</si>
  <si>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</si>
  <si>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</si>
  <si>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</si>
  <si>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</si>
  <si>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</si>
  <si>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</si>
  <si>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</si>
  <si>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</si>
  <si>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</si>
  <si>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</si>
  <si>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</si>
  <si>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</si>
  <si>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</si>
  <si>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</si>
  <si>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</si>
  <si>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</si>
  <si>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</si>
  <si>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</si>
  <si>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</si>
  <si>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</si>
  <si>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</si>
  <si>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</si>
  <si>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</si>
  <si>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</si>
  <si>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</si>
  <si>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</si>
  <si>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</si>
  <si>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</si>
  <si>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</si>
  <si>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</si>
  <si>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</si>
  <si>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</si>
  <si>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</si>
  <si>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</si>
  <si>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</si>
  <si>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</si>
  <si>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</si>
  <si>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</si>
  <si>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</si>
  <si>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</si>
  <si>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</si>
  <si>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</si>
  <si>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</si>
  <si>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</si>
  <si>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</si>
  <si>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</si>
  <si>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</si>
  <si>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</si>
  <si>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</si>
  <si>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</si>
  <si>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</si>
  <si>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</si>
  <si>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</si>
  <si>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</si>
  <si>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</si>
  <si>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</si>
  <si>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</si>
  <si>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</si>
  <si>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</si>
  <si>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</si>
  <si>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</si>
  <si>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</si>
  <si>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</si>
  <si>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</si>
  <si>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</si>
  <si>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</si>
  <si>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</si>
  <si>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</si>
  <si>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</si>
  <si>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</si>
  <si>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</si>
  <si>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</si>
  <si>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</si>
  <si>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</si>
  <si>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</si>
  <si>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</si>
  <si>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</si>
  <si>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</si>
  <si>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</si>
  <si>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</si>
  <si>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</si>
  <si>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</si>
  <si>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</si>
  <si>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</si>
  <si>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</si>
  <si>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</si>
  <si>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</si>
  <si>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</si>
  <si>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</si>
  <si>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</si>
  <si>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</si>
  <si>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</si>
  <si>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</si>
  <si>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</si>
  <si>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</si>
  <si>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</si>
  <si>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</si>
  <si>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</si>
  <si>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</si>
  <si>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</si>
  <si>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</si>
  <si>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</si>
  <si>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</si>
  <si>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</si>
  <si>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</si>
  <si>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</si>
  <si>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</si>
  <si>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</si>
  <si>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</si>
  <si>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</si>
  <si>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</si>
  <si>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</si>
  <si>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</si>
  <si>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</si>
  <si>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</si>
  <si>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</si>
  <si>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</si>
  <si>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</si>
  <si>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</si>
  <si>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</si>
  <si>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</si>
  <si>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</si>
  <si>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</si>
  <si>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</si>
  <si>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</si>
  <si>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</si>
  <si>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</si>
  <si>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</si>
  <si>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</si>
  <si>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</si>
  <si>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</si>
  <si>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</si>
  <si>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</si>
  <si>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</si>
  <si>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</si>
  <si>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</si>
  <si>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</si>
  <si>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</si>
  <si>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</si>
  <si>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</si>
  <si>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</si>
  <si>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</si>
  <si>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</si>
  <si>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</si>
  <si>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</si>
  <si>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</si>
  <si>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</si>
  <si>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</si>
  <si>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</si>
  <si>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</si>
  <si>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</si>
  <si>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</si>
  <si>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</si>
  <si>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</si>
  <si>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</si>
  <si>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</si>
  <si>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</si>
  <si>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</si>
  <si>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</si>
  <si>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</si>
  <si>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</si>
  <si>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</si>
  <si>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</si>
  <si>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</si>
  <si>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</si>
  <si>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</si>
  <si>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</si>
  <si>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</si>
  <si>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</si>
  <si>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</si>
  <si>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</si>
  <si>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</si>
  <si>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</si>
  <si>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</si>
  <si>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</si>
  <si>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</si>
  <si>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</si>
  <si>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</si>
  <si>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</si>
  <si>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</si>
  <si>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</si>
  <si>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</si>
  <si>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</si>
  <si>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</si>
  <si>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</si>
  <si>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</si>
  <si>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</si>
  <si>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</si>
  <si>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</si>
  <si>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</si>
  <si>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</si>
  <si>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</si>
  <si>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</si>
  <si>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</si>
  <si>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</si>
  <si>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</si>
  <si>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</si>
  <si>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</si>
  <si>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</si>
  <si>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</si>
  <si>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</si>
  <si>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</si>
  <si>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</si>
  <si>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</si>
  <si>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</si>
  <si>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</si>
  <si>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</si>
  <si>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</si>
  <si>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</si>
  <si>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</si>
  <si>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</si>
  <si>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</si>
  <si>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</si>
  <si>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</si>
  <si>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</si>
  <si>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</si>
  <si>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</si>
  <si>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</si>
  <si>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</si>
  <si>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</si>
  <si>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</si>
  <si>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</si>
  <si>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</si>
  <si>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</si>
  <si>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</si>
  <si>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</si>
  <si>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</si>
  <si>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</si>
  <si>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</si>
  <si>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</si>
  <si>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</si>
  <si>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</si>
  <si>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</si>
  <si>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</si>
  <si>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</si>
  <si>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</si>
  <si>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</si>
  <si>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</si>
  <si>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</si>
  <si>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</si>
  <si>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</si>
  <si>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</si>
  <si>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</si>
  <si>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</si>
  <si>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</si>
  <si>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</si>
  <si>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</si>
  <si>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</si>
  <si>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</si>
  <si>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</si>
  <si>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</si>
  <si>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</si>
  <si>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</si>
  <si>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</si>
  <si>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</si>
  <si>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</si>
  <si>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</si>
  <si>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</si>
  <si>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</si>
  <si>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</si>
  <si>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</si>
  <si>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</si>
  <si>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</si>
  <si>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</si>
  <si>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</si>
  <si>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</si>
  <si>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</si>
  <si>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</si>
  <si>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</si>
  <si>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</si>
  <si>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</si>
  <si>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</si>
  <si>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</si>
  <si>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</si>
  <si>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</si>
  <si>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</si>
  <si>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</si>
  <si>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</si>
  <si>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</si>
  <si>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</si>
  <si>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</si>
  <si>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</si>
  <si>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</si>
  <si>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</si>
  <si>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</si>
  <si>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</si>
  <si>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</si>
  <si>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</si>
  <si>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</si>
  <si>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</si>
  <si>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</si>
  <si>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</si>
  <si>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</si>
  <si>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</si>
  <si>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</si>
  <si>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</si>
  <si>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</si>
  <si>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</si>
  <si>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</si>
  <si>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</si>
  <si>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</si>
  <si>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</si>
  <si>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</si>
  <si>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</si>
  <si>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</si>
  <si>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</si>
  <si>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</si>
  <si>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</si>
  <si>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</si>
  <si>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</si>
  <si>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</si>
  <si>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</si>
  <si>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</si>
  <si>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</si>
  <si>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</si>
  <si>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</si>
  <si>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</si>
  <si>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</si>
  <si>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</si>
  <si>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</si>
  <si>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</si>
  <si>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</si>
  <si>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</si>
  <si>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</si>
  <si>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</si>
  <si>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</si>
  <si>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</si>
  <si>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</si>
  <si>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</si>
  <si>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</si>
  <si>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</si>
  <si>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</si>
  <si>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</si>
  <si>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</si>
  <si>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</si>
  <si>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</si>
  <si>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</si>
  <si>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</si>
  <si>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</si>
  <si>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</si>
  <si>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</si>
  <si>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</si>
  <si>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</si>
  <si>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</si>
  <si>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</si>
  <si>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</si>
  <si>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</si>
  <si>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</si>
  <si>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</si>
  <si>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</si>
  <si>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</si>
  <si>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</si>
  <si>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</si>
  <si>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</si>
  <si>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</si>
  <si>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</si>
  <si>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</si>
  <si>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</si>
  <si>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</si>
  <si>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</si>
  <si>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</si>
  <si>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</si>
  <si>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</si>
  <si>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</si>
  <si>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</si>
  <si>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</si>
  <si>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</si>
  <si>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</si>
  <si>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</si>
  <si>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</si>
  <si>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</si>
  <si>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</si>
  <si>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</si>
  <si>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</si>
  <si>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</si>
  <si>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</si>
  <si>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</si>
  <si>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</si>
  <si>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</si>
  <si>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</si>
  <si>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</si>
  <si>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</si>
  <si>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</si>
  <si>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</si>
  <si>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</si>
  <si>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</si>
  <si>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</si>
  <si>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</si>
  <si>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</si>
  <si>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</si>
  <si>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</si>
  <si>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</si>
  <si>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</si>
  <si>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</si>
  <si>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</si>
  <si>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</si>
  <si>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</si>
  <si>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</si>
  <si>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</si>
  <si>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</si>
  <si>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</si>
  <si>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</si>
  <si>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</si>
  <si>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</si>
  <si>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</si>
  <si>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</si>
  <si>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</si>
  <si>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</si>
  <si>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</si>
  <si>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</si>
  <si>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</si>
  <si>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</si>
  <si>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</si>
  <si>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</si>
  <si>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</si>
  <si>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</si>
  <si>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</si>
  <si>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</si>
  <si>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</si>
  <si>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</si>
  <si>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</si>
  <si>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</si>
  <si>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</si>
  <si>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</si>
  <si>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</si>
  <si>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</si>
  <si>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</si>
  <si>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</si>
  <si>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</si>
  <si>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</si>
  <si>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</si>
  <si>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</si>
  <si>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</si>
  <si>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</si>
  <si>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</si>
  <si>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</si>
  <si>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</si>
  <si>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</si>
  <si>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</si>
  <si>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</si>
  <si>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</si>
  <si>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</si>
  <si>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</si>
  <si>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</si>
  <si>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</si>
  <si>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</si>
  <si>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</si>
  <si>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</si>
  <si>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</si>
  <si>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</si>
  <si>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</si>
  <si>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</si>
  <si>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</si>
  <si>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</si>
  <si>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</si>
  <si>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</si>
  <si>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</si>
  <si>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</si>
  <si>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</si>
  <si>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</si>
  <si>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</si>
  <si>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</si>
  <si>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</si>
  <si>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</si>
  <si>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</si>
  <si>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</si>
  <si>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</si>
  <si>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</si>
  <si>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</si>
  <si>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</si>
  <si>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</si>
  <si>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</si>
  <si>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</si>
  <si>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</si>
  <si>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</si>
  <si>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</si>
  <si>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</si>
  <si>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</si>
  <si>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</si>
  <si>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</si>
  <si>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</si>
  <si>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</si>
  <si>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</si>
  <si>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</si>
  <si>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</si>
  <si>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</si>
  <si>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</si>
  <si>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</si>
  <si>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</si>
  <si>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</si>
  <si>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</si>
  <si>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</si>
  <si>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</si>
  <si>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</si>
  <si>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</si>
  <si>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</si>
  <si>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</si>
  <si>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</si>
  <si>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</si>
  <si>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</si>
  <si>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</si>
  <si>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</si>
  <si>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</si>
  <si>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</si>
  <si>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</si>
  <si>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</si>
  <si>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</si>
  <si>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</si>
  <si>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</si>
  <si>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</si>
  <si>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</si>
  <si>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</si>
  <si>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</si>
  <si>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</si>
  <si>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</si>
  <si>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</si>
  <si>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</si>
  <si>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</si>
  <si>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</si>
  <si>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</si>
  <si>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</si>
  <si>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</si>
  <si>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</si>
  <si>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</si>
  <si>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</si>
  <si>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</si>
  <si>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</si>
  <si>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</si>
  <si>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</si>
  <si>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</si>
  <si>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</si>
  <si>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</si>
  <si>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</si>
  <si>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</si>
  <si>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</si>
  <si>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</si>
  <si>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</si>
  <si>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</si>
  <si>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</si>
  <si>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</si>
  <si>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</si>
  <si>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</si>
  <si>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</si>
  <si>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</si>
  <si>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</si>
  <si>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</si>
  <si>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</si>
  <si>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</si>
  <si>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</si>
  <si>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</si>
  <si>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</si>
  <si>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</si>
  <si>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</si>
  <si>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</si>
  <si>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</si>
  <si>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</si>
  <si>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</si>
  <si>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</si>
  <si>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</si>
  <si>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</si>
  <si>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</si>
  <si>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</si>
  <si>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</si>
  <si>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</si>
  <si>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</si>
  <si>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</si>
  <si>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</si>
  <si>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</si>
  <si>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</si>
  <si>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</si>
  <si>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</si>
  <si>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</si>
  <si>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</si>
  <si>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</si>
  <si>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</si>
  <si>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</si>
  <si>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</si>
  <si>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</si>
  <si>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</si>
  <si>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</si>
  <si>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</si>
  <si>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</si>
  <si>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</si>
  <si>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</si>
  <si>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</si>
  <si>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</si>
  <si>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</si>
  <si>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</si>
  <si>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</si>
  <si>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</si>
  <si>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</si>
  <si>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</si>
  <si>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</si>
  <si>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</si>
  <si>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</si>
  <si>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</si>
  <si>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</si>
  <si>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</si>
  <si>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</si>
  <si>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</si>
  <si>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</si>
  <si>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</si>
  <si>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</si>
  <si>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</si>
  <si>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</si>
  <si>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</si>
  <si>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</si>
  <si>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</si>
  <si>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</si>
  <si>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</si>
  <si>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</si>
  <si>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</si>
  <si>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</si>
  <si>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</si>
  <si>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</si>
  <si>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</si>
  <si>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</si>
  <si>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</si>
  <si>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</si>
  <si>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</si>
  <si>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</si>
  <si>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</si>
  <si>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</si>
  <si>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</si>
  <si>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</si>
  <si>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</si>
  <si>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</si>
  <si>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</si>
  <si>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</si>
  <si>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</si>
  <si>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</si>
  <si>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</si>
  <si>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</si>
  <si>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</si>
  <si>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</si>
  <si>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</si>
  <si>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</si>
  <si>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</si>
  <si>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</si>
  <si>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</si>
  <si>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</si>
  <si>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</si>
  <si>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</si>
  <si>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</si>
  <si>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</si>
  <si>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</si>
  <si>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</si>
  <si>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</si>
  <si>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</si>
  <si>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</si>
  <si>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</si>
  <si>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</si>
  <si>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</si>
  <si>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</si>
  <si>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</si>
  <si>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</si>
  <si>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</si>
  <si>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</si>
  <si>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</si>
  <si>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</si>
  <si>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</si>
  <si>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</si>
  <si>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</si>
  <si>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</si>
  <si>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</si>
  <si>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</si>
  <si>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</si>
  <si>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</si>
  <si>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</si>
  <si>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</si>
  <si>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</si>
  <si>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</si>
  <si>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</si>
  <si>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</si>
  <si>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</si>
  <si>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</si>
  <si>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</si>
  <si>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</si>
  <si>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</si>
  <si>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</si>
  <si>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</si>
  <si>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</si>
  <si>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</si>
  <si>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</si>
  <si>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</si>
  <si>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</si>
  <si>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</si>
  <si>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</si>
  <si>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</si>
  <si>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</si>
  <si>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</si>
  <si>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</si>
  <si>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</si>
  <si>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</si>
  <si>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</si>
  <si>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</si>
  <si>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</si>
  <si>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</si>
  <si>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</si>
  <si>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</si>
  <si>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</si>
  <si>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</si>
  <si>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</si>
  <si>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</si>
  <si>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</si>
  <si>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</si>
  <si>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</si>
  <si>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</si>
  <si>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</si>
  <si>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</si>
  <si>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</si>
  <si>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</si>
  <si>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</si>
  <si>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</si>
  <si>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</si>
  <si>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</si>
  <si>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</si>
  <si>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</si>
  <si>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</si>
  <si>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</si>
  <si>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</si>
  <si>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</si>
  <si>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</si>
  <si>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</si>
  <si>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</si>
  <si>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</si>
  <si>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</si>
  <si>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</si>
  <si>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</si>
  <si>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</si>
  <si>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</si>
  <si>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</si>
  <si>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</si>
  <si>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</si>
  <si>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</si>
  <si>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</si>
  <si>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</si>
  <si>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</si>
  <si>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</si>
  <si>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</si>
  <si>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</si>
  <si>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</si>
  <si>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</si>
  <si>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</si>
  <si>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</si>
  <si>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</si>
  <si>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</si>
  <si>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</si>
  <si>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</si>
  <si>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</si>
  <si>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</si>
  <si>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</si>
  <si>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</si>
  <si>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</si>
  <si>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</si>
  <si>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</si>
  <si>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</si>
  <si>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</si>
  <si>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</si>
  <si>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</si>
  <si>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</si>
  <si>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</si>
  <si>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</si>
  <si>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</si>
  <si>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</si>
  <si>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</si>
  <si>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</si>
  <si>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</si>
  <si>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</si>
  <si>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</si>
  <si>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</si>
  <si>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</si>
  <si>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</si>
  <si>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</si>
  <si>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</si>
  <si>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</si>
  <si>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</si>
  <si>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</si>
  <si>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</si>
  <si>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</si>
  <si>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</si>
  <si>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</si>
  <si>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</si>
  <si>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</si>
  <si>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</si>
  <si>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</si>
  <si>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</si>
  <si>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</si>
  <si>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</si>
  <si>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</si>
  <si>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</si>
  <si>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</si>
  <si>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</si>
  <si>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</si>
  <si>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</si>
  <si>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</si>
  <si>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</si>
  <si>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</si>
  <si>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</si>
  <si>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</si>
  <si>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</si>
  <si>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</si>
  <si>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</si>
  <si>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</si>
  <si>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</si>
  <si>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</si>
  <si>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</si>
  <si>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</si>
  <si>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</si>
  <si>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</si>
  <si>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</si>
  <si>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</si>
  <si>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</si>
  <si>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</si>
  <si>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</si>
  <si>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</si>
  <si>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</si>
  <si>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</si>
  <si>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</si>
  <si>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</si>
  <si>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</si>
  <si>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</si>
  <si>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</si>
  <si>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</si>
  <si>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</si>
  <si>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</si>
  <si>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</si>
  <si>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</si>
  <si>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</si>
  <si>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</si>
  <si>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</si>
  <si>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</si>
  <si>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</si>
  <si>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</si>
  <si>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</si>
  <si>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</si>
  <si>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</si>
  <si>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</si>
  <si>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</si>
  <si>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</si>
  <si>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</si>
  <si>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</si>
  <si>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</si>
  <si>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</si>
  <si>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</si>
  <si>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</si>
  <si>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</si>
  <si>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</si>
  <si>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</si>
  <si>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</si>
  <si>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</si>
  <si>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</si>
  <si>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</si>
  <si>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</si>
  <si>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</si>
  <si>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</si>
  <si>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</si>
  <si>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</si>
  <si>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</si>
  <si>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</si>
  <si>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</si>
  <si>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</si>
  <si>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</si>
  <si>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</si>
  <si>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</si>
  <si>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</si>
  <si>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</si>
  <si>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</si>
  <si>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</si>
  <si>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</si>
  <si>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</si>
  <si>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</si>
  <si>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</si>
  <si>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</si>
  <si>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</si>
  <si>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</si>
  <si>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</si>
  <si>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</si>
  <si>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</si>
  <si>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</si>
  <si>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</si>
  <si>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</si>
  <si>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</si>
  <si>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</si>
  <si>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</si>
  <si>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</si>
  <si>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</si>
  <si>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</si>
  <si>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</si>
  <si>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</si>
  <si>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</si>
  <si>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</si>
  <si>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</si>
  <si>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</si>
  <si>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</si>
  <si>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</si>
  <si>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</si>
  <si>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</si>
  <si>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</si>
  <si>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</si>
  <si>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</si>
  <si>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</si>
  <si>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</si>
  <si>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</si>
  <si>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</si>
  <si>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</si>
  <si>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</si>
  <si>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</si>
  <si>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</si>
  <si>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</si>
  <si>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</si>
  <si>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</si>
  <si>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</si>
  <si>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</si>
  <si>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</si>
  <si>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</si>
  <si>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</si>
  <si>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</si>
  <si>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</si>
  <si>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</si>
  <si>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</si>
  <si>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</si>
  <si>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</si>
  <si>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</si>
  <si>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</si>
  <si>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</si>
  <si>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</si>
  <si>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</si>
  <si>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</si>
  <si>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</si>
  <si>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</si>
  <si>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</si>
  <si>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</si>
  <si>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</si>
  <si>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</si>
  <si>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</si>
  <si>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</si>
  <si>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</si>
  <si>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</si>
  <si>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</si>
  <si>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</si>
  <si>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</si>
  <si>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</si>
  <si>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</si>
  <si>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</si>
  <si>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</si>
  <si>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</si>
  <si>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</si>
  <si>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</si>
  <si>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</si>
  <si>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</si>
  <si>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</si>
  <si>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</si>
  <si>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</si>
  <si>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</si>
  <si>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</si>
  <si>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</si>
  <si>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</si>
  <si>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</si>
  <si>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</si>
  <si>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</si>
  <si>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</si>
  <si>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</si>
  <si>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</si>
  <si>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</si>
  <si>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</si>
  <si>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</si>
  <si>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</si>
  <si>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</si>
  <si>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</si>
  <si>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</si>
  <si>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</si>
  <si>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</si>
  <si>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</si>
  <si>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</si>
  <si>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</si>
  <si>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</si>
  <si>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</si>
  <si>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</si>
  <si>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</si>
  <si>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</si>
  <si>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</si>
  <si>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</si>
  <si>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</si>
  <si>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</si>
  <si>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</si>
  <si>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</si>
  <si>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</si>
  <si>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</si>
  <si>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</si>
  <si>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</si>
  <si>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</si>
  <si>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</si>
  <si>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</si>
  <si>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</si>
  <si>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</si>
  <si>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</si>
  <si>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</si>
  <si>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</si>
  <si>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</si>
  <si>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</si>
  <si>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</si>
  <si>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</si>
  <si>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</si>
  <si>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</si>
  <si>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</si>
  <si>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</si>
  <si>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</si>
  <si>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</si>
  <si>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</si>
  <si>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</si>
  <si>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</si>
  <si>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</si>
  <si>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</si>
  <si>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</si>
  <si>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</si>
  <si>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</si>
  <si>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</si>
  <si>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</si>
  <si>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</si>
  <si>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</si>
  <si>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</si>
  <si>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</si>
  <si>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</si>
  <si>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</si>
  <si>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</si>
  <si>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</si>
  <si>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</si>
  <si>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</si>
  <si>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</si>
  <si>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</si>
  <si>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</si>
  <si>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</si>
  <si>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</si>
  <si>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</si>
  <si>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</si>
  <si>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</si>
  <si>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</si>
  <si>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</si>
  <si>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</si>
  <si>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</si>
  <si>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</si>
  <si>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</si>
  <si>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</si>
  <si>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</si>
  <si>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</si>
  <si>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</si>
  <si>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</si>
  <si>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</si>
  <si>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</si>
  <si>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</si>
  <si>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</si>
  <si>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</si>
  <si>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</si>
  <si>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</si>
  <si>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</si>
  <si>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</si>
  <si>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</si>
  <si>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</si>
  <si>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</si>
  <si>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</si>
  <si>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</si>
  <si>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</si>
  <si>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</si>
  <si>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</si>
  <si>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</si>
  <si>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</si>
  <si>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</si>
  <si>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</si>
  <si>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</si>
  <si>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</si>
  <si>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</si>
  <si>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</si>
  <si>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</si>
  <si>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</si>
  <si>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</si>
  <si>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</si>
  <si>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</si>
  <si>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</si>
  <si>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</si>
  <si>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</si>
  <si>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</si>
  <si>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</si>
  <si>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</si>
  <si>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</si>
  <si>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</si>
  <si>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</si>
  <si>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</si>
  <si>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</si>
  <si>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</si>
  <si>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</si>
  <si>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</si>
  <si>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</si>
  <si>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</si>
  <si>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</si>
  <si>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</si>
  <si>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</si>
  <si>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</si>
  <si>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</si>
  <si>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</si>
  <si>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</si>
  <si>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</si>
  <si>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</si>
  <si>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</si>
  <si>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</si>
  <si>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</si>
  <si>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</si>
  <si>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</si>
  <si>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</si>
  <si>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</si>
  <si>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</si>
  <si>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</si>
  <si>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</si>
  <si>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</si>
  <si>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</si>
  <si>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</si>
  <si>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</si>
  <si>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</si>
  <si>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</si>
  <si>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</si>
  <si>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</si>
  <si>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</si>
  <si>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</si>
  <si>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</si>
  <si>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</si>
  <si>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</si>
  <si>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</si>
  <si>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</si>
  <si>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</si>
  <si>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</si>
  <si>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</si>
  <si>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</si>
  <si>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</si>
  <si>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</si>
  <si>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</si>
  <si>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</si>
  <si>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</si>
  <si>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</si>
  <si>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</si>
  <si>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</si>
  <si>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</si>
  <si>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</si>
  <si>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</si>
  <si>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</si>
  <si>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</si>
  <si>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</si>
  <si>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</si>
  <si>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</si>
  <si>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</si>
  <si>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</si>
  <si>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</si>
  <si>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</si>
  <si>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</si>
  <si>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</si>
  <si>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</si>
  <si>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</si>
  <si>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</si>
  <si>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</si>
  <si>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</si>
  <si>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</si>
  <si>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</si>
  <si>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</si>
  <si>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</si>
  <si>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</si>
  <si>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</si>
  <si>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</si>
  <si>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</si>
  <si>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</si>
  <si>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</si>
  <si>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</si>
  <si>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</si>
  <si>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</si>
  <si>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</si>
  <si>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</si>
  <si>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</si>
  <si>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</si>
  <si>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</si>
  <si>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</si>
  <si>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</si>
  <si>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</si>
  <si>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</si>
  <si>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</si>
  <si>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</si>
  <si>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</si>
  <si>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</si>
  <si>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</si>
  <si>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</si>
  <si>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</si>
  <si>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</si>
  <si>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</si>
  <si>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</si>
  <si>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</si>
  <si>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</si>
  <si>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</si>
  <si>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</si>
  <si>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</si>
  <si>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</si>
  <si>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</si>
  <si>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</si>
  <si>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</si>
  <si>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</si>
  <si>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</si>
  <si>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</si>
  <si>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</si>
  <si>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</si>
  <si>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</si>
  <si>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</si>
  <si>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</si>
  <si>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</si>
  <si>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</si>
  <si>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</si>
  <si>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</si>
  <si>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</si>
  <si>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</si>
  <si>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</si>
  <si>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</si>
  <si>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</si>
  <si>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</si>
  <si>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</si>
  <si>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</si>
  <si>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</si>
  <si>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</si>
  <si>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</si>
  <si>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</si>
  <si>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</si>
  <si>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</si>
  <si>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</si>
  <si>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</si>
  <si>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</si>
  <si>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</si>
  <si>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</si>
  <si>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</si>
  <si>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</si>
  <si>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</si>
  <si>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</si>
  <si>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</si>
  <si>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</si>
  <si>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</si>
  <si>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</si>
  <si>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</si>
  <si>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</si>
  <si>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</si>
  <si>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</si>
  <si>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</si>
  <si>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</si>
  <si>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</si>
  <si>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</si>
  <si>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</si>
  <si>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</si>
  <si>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</si>
  <si>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</si>
  <si>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</si>
  <si>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</si>
  <si>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</si>
  <si>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</si>
  <si>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</si>
  <si>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</si>
  <si>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</si>
  <si>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</si>
  <si>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</si>
  <si>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</si>
  <si>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</si>
  <si>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</si>
  <si>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</si>
  <si>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</si>
  <si>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</si>
  <si>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</si>
  <si>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</si>
  <si>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</si>
  <si>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</si>
  <si>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</si>
  <si>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</si>
  <si>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</si>
  <si>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</si>
  <si>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</si>
  <si>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</si>
  <si>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</si>
  <si>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</si>
  <si>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</si>
  <si>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</si>
  <si>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</si>
  <si>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</si>
  <si>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</si>
  <si>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</si>
  <si>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</si>
  <si>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</si>
  <si>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</si>
  <si>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</si>
  <si>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</si>
  <si>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</si>
  <si>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</si>
  <si>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</si>
  <si>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</si>
  <si>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</si>
  <si>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</si>
  <si>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</si>
  <si>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</si>
  <si>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</si>
  <si>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</si>
  <si>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</si>
  <si>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</si>
  <si>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</si>
  <si>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</si>
  <si>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</si>
  <si>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</si>
  <si>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</si>
  <si>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</si>
  <si>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</si>
  <si>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</si>
  <si>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</si>
  <si>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</si>
  <si>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</si>
  <si>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</si>
  <si>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</si>
  <si>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</si>
  <si>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</si>
  <si>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</si>
  <si>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</si>
  <si>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</si>
  <si>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</si>
  <si>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</si>
  <si>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</si>
  <si>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</si>
  <si>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</si>
  <si>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</si>
  <si>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</si>
  <si>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</si>
  <si>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</si>
  <si>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</si>
  <si>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</si>
  <si>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</si>
  <si>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</si>
  <si>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</si>
  <si>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</si>
  <si>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</si>
  <si>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</si>
  <si>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</si>
  <si>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</si>
  <si>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</si>
  <si>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</si>
  <si>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</si>
  <si>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</si>
  <si>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</si>
  <si>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</si>
  <si>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</si>
  <si>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</si>
  <si>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</si>
  <si>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</si>
  <si>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</si>
  <si>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</si>
  <si>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</si>
  <si>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</si>
  <si>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</si>
  <si>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</si>
  <si>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</si>
  <si>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</si>
  <si>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</si>
  <si>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</si>
  <si>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</si>
  <si>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</si>
  <si>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</si>
  <si>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</si>
  <si>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</si>
  <si>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</si>
  <si>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</si>
  <si>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</si>
  <si>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</si>
  <si>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</si>
  <si>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</si>
  <si>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</si>
  <si>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</si>
  <si>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</si>
  <si>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</si>
  <si>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</si>
  <si>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</si>
  <si>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</si>
  <si>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</si>
  <si>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</si>
  <si>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</si>
  <si>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</si>
  <si>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</si>
  <si>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</si>
  <si>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</si>
  <si>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</si>
  <si>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</si>
  <si>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</si>
  <si>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</si>
  <si>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</si>
  <si>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</si>
  <si>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</si>
  <si>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</si>
  <si>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</si>
  <si>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</si>
  <si>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</si>
  <si>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</si>
  <si>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</si>
  <si>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</si>
  <si>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</si>
  <si>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</si>
  <si>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</si>
  <si>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</si>
  <si>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</si>
  <si>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</si>
  <si>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</si>
  <si>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</si>
  <si>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</si>
  <si>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</si>
  <si>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</si>
  <si>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</si>
  <si>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</si>
  <si>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</si>
  <si>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</si>
  <si>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</si>
  <si>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</si>
  <si>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</si>
  <si>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</si>
  <si>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</si>
  <si>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</si>
  <si>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</si>
  <si>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</si>
  <si>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</si>
  <si>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</si>
  <si>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</si>
  <si>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</si>
  <si>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</si>
  <si>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</si>
  <si>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</si>
  <si>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</si>
  <si>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</si>
  <si>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</si>
  <si>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</si>
  <si>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</si>
  <si>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</si>
  <si>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</si>
  <si>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</si>
  <si>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</si>
  <si>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</si>
  <si>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</si>
  <si>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</si>
  <si>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</si>
  <si>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</si>
  <si>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</si>
  <si>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</si>
  <si>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</si>
  <si>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</si>
  <si>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</si>
  <si>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</si>
  <si>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</si>
  <si>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</si>
  <si>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</si>
  <si>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</si>
  <si>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</si>
  <si>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</si>
  <si>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</si>
  <si>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</si>
  <si>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</si>
  <si>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</si>
  <si>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</si>
  <si>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</si>
  <si>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</si>
  <si>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</si>
  <si>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</si>
  <si>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</si>
  <si>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</si>
  <si>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</si>
  <si>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</si>
  <si>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</si>
  <si>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</si>
  <si>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</si>
  <si>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</si>
  <si>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</si>
  <si>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</si>
  <si>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</si>
  <si>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</si>
  <si>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</si>
  <si>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</si>
  <si>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</si>
  <si>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</si>
  <si>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</si>
  <si>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</si>
  <si>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</si>
  <si>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</si>
  <si>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</si>
  <si>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</si>
  <si>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</si>
  <si>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</si>
  <si>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</si>
  <si>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</si>
  <si>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</si>
  <si>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</si>
  <si>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</si>
  <si>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</si>
  <si>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</si>
  <si>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</si>
  <si>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</si>
  <si>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</si>
  <si>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</si>
  <si>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</si>
  <si>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</si>
  <si>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</si>
  <si>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</si>
  <si>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</si>
  <si>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</si>
  <si>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</si>
  <si>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</si>
  <si>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</si>
  <si>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</si>
  <si>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</si>
  <si>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</si>
  <si>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</si>
  <si>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</si>
  <si>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</si>
  <si>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</si>
  <si>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</si>
  <si>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</si>
  <si>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</si>
  <si>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</si>
  <si>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</si>
  <si>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</si>
  <si>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</si>
  <si>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</si>
  <si>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</si>
  <si>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</si>
  <si>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</si>
  <si>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</si>
  <si>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</si>
  <si>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</si>
  <si>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</si>
  <si>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</si>
  <si>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</si>
  <si>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</si>
  <si>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</si>
  <si>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</si>
  <si>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</si>
  <si>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</si>
  <si>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</si>
  <si>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</si>
  <si>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</si>
  <si>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</si>
  <si>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</si>
  <si>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</si>
  <si>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</si>
  <si>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</si>
  <si>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</si>
  <si>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</si>
  <si>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</si>
  <si>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</si>
  <si>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</si>
  <si>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</si>
  <si>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</si>
  <si>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</si>
  <si>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</si>
  <si>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</si>
  <si>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</si>
  <si>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</si>
  <si>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</si>
  <si>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</si>
  <si>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</si>
  <si>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</si>
  <si>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</si>
  <si>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</si>
  <si>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</si>
  <si>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</si>
  <si>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</si>
  <si>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</si>
  <si>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</si>
  <si>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</si>
  <si>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</si>
  <si>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</si>
  <si>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</si>
  <si>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</si>
  <si>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</si>
  <si>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</si>
  <si>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</si>
  <si>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</si>
  <si>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</si>
  <si>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</si>
  <si>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</si>
  <si>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</si>
  <si>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</si>
  <si>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</si>
  <si>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</si>
  <si>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</si>
  <si>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</si>
  <si>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</si>
  <si>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</si>
  <si>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</si>
  <si>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</si>
  <si>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</si>
  <si>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</si>
  <si>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</si>
  <si>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</si>
  <si>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</si>
  <si>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</si>
  <si>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</si>
  <si>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</si>
  <si>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</si>
  <si>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</si>
  <si>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</si>
  <si>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</si>
  <si>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</si>
  <si>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</si>
  <si>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</si>
  <si>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</si>
  <si>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</si>
  <si>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</si>
  <si>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</si>
  <si>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</si>
  <si>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</si>
  <si>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</si>
  <si>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</si>
  <si>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</si>
  <si>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</si>
  <si>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</si>
  <si>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</si>
  <si>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</si>
  <si>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</si>
  <si>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</si>
  <si>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</si>
  <si>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</si>
  <si>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</si>
  <si>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</si>
  <si>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</si>
  <si>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</si>
  <si>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</si>
  <si>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</si>
  <si>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</si>
  <si>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</si>
  <si>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</si>
  <si>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</si>
  <si>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</si>
  <si>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</si>
  <si>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</si>
  <si>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</si>
  <si>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</si>
  <si>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</si>
  <si>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</si>
  <si>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</si>
  <si>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</si>
  <si>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</si>
  <si>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</si>
  <si>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</si>
  <si>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</si>
  <si>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</si>
  <si>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</si>
  <si>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</si>
  <si>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</si>
  <si>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</si>
  <si>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</si>
  <si>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</si>
  <si>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</si>
  <si>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</si>
  <si>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</si>
  <si>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</si>
  <si>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</si>
  <si>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</si>
  <si>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</si>
  <si>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</si>
  <si>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</si>
  <si>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</si>
  <si>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</si>
  <si>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</si>
  <si>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</si>
  <si>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</si>
  <si>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</si>
  <si>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</si>
  <si>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</si>
  <si>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</si>
  <si>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</si>
  <si>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</si>
  <si>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</si>
  <si>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</si>
  <si>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</si>
  <si>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</si>
  <si>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</si>
  <si>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</si>
  <si>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</si>
  <si>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</si>
  <si>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</si>
  <si>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</si>
  <si>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</si>
  <si>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</si>
  <si>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</si>
  <si>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</si>
  <si>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</si>
  <si>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</si>
  <si>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</si>
  <si>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</si>
  <si>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</si>
  <si>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</si>
  <si>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</si>
  <si>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</si>
  <si>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</si>
  <si>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</si>
  <si>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</si>
  <si>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</si>
  <si>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</si>
  <si>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</si>
  <si>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</si>
  <si>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</si>
  <si>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</si>
  <si>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</si>
  <si>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</si>
  <si>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</si>
  <si>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</si>
  <si>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</si>
  <si>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</si>
  <si>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</si>
  <si>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</si>
  <si>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</si>
  <si>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</si>
  <si>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</si>
  <si>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</si>
  <si>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</si>
  <si>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</si>
  <si>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</si>
  <si>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</si>
  <si>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</si>
  <si>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</si>
  <si>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</si>
  <si>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</si>
  <si>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</si>
  <si>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</si>
  <si>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</si>
  <si>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</si>
  <si>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</si>
  <si>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</si>
  <si>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</si>
  <si>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</si>
  <si>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</si>
  <si>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</si>
  <si>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</si>
  <si>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</si>
  <si>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</si>
  <si>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</si>
  <si>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</si>
  <si>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</si>
  <si>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</si>
  <si>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</si>
  <si>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</si>
  <si>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</si>
  <si>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</si>
  <si>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</si>
  <si>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</si>
  <si>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</si>
  <si>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</si>
  <si>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</si>
  <si>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</si>
  <si>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</si>
  <si>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</si>
  <si>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</si>
  <si>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</si>
  <si>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</si>
  <si>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</si>
  <si>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</si>
  <si>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</si>
  <si>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</si>
  <si>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</si>
  <si>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</si>
  <si>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</si>
  <si>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</si>
  <si>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</si>
  <si>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</si>
  <si>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</si>
  <si>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</si>
  <si>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</si>
  <si>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</si>
  <si>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</si>
  <si>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</si>
  <si>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</si>
  <si>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</si>
  <si>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</si>
  <si>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</si>
  <si>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</si>
  <si>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</si>
  <si>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</si>
  <si>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</si>
  <si>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</si>
  <si>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</si>
  <si>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</si>
  <si>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</si>
  <si>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</si>
  <si>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</si>
  <si>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</si>
  <si>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</si>
  <si>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</si>
  <si>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</si>
  <si>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</si>
  <si>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</si>
  <si>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</si>
  <si>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</si>
  <si>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</si>
  <si>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</si>
  <si>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</si>
  <si>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</si>
  <si>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</si>
  <si>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</si>
  <si>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</si>
  <si>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</si>
  <si>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</si>
  <si>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</si>
  <si>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</si>
  <si>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</si>
  <si>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</si>
  <si>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</si>
  <si>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</si>
  <si>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</si>
  <si>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</si>
  <si>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</si>
  <si>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</si>
  <si>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</si>
  <si>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</si>
  <si>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</si>
  <si>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</si>
  <si>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</si>
  <si>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</si>
  <si>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</si>
  <si>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</si>
  <si>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</si>
  <si>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</si>
  <si>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</si>
  <si>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</si>
  <si>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</si>
  <si>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</si>
  <si>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</si>
  <si>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</si>
  <si>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</si>
  <si>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</si>
  <si>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</si>
  <si>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</si>
  <si>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</si>
  <si>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</si>
  <si>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</si>
  <si>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</si>
  <si>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</si>
  <si>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</si>
  <si>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</si>
  <si>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</si>
  <si>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</si>
  <si>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</si>
  <si>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</si>
  <si>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</si>
  <si>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</si>
  <si>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</si>
  <si>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</si>
  <si>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</si>
  <si>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</si>
  <si>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</si>
  <si>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</si>
  <si>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</si>
  <si>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</si>
  <si>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</si>
  <si>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</si>
  <si>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</si>
  <si>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</si>
  <si>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</si>
  <si>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</si>
  <si>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</si>
  <si>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</si>
  <si>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</si>
  <si>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</si>
  <si>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</si>
  <si>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</si>
  <si>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</si>
  <si>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</si>
  <si>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</si>
  <si>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</si>
  <si>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</si>
  <si>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</si>
  <si>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</si>
  <si>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</si>
  <si>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</si>
  <si>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</si>
  <si>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</si>
  <si>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</si>
  <si>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</si>
  <si>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</si>
  <si>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</si>
  <si>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</si>
  <si>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</si>
  <si>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</si>
  <si>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</si>
  <si>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</si>
  <si>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</si>
  <si>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</si>
  <si>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</si>
  <si>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</si>
  <si>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</si>
  <si>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</si>
  <si>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</si>
  <si>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</si>
  <si>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</si>
  <si>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</si>
  <si>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</si>
  <si>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</si>
  <si>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</si>
  <si>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</si>
  <si>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</si>
  <si>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</si>
  <si>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</si>
  <si>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</si>
  <si>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</si>
  <si>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</si>
  <si>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</si>
  <si>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</si>
  <si>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</si>
  <si>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</si>
  <si>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</si>
  <si>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</si>
  <si>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</si>
  <si>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</si>
  <si>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</si>
  <si>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</si>
  <si>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</si>
  <si>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</si>
  <si>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</si>
  <si>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</si>
  <si>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</si>
  <si>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</si>
  <si>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</si>
  <si>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</si>
  <si>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</si>
  <si>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</si>
  <si>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</si>
  <si>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</si>
  <si>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</si>
  <si>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</si>
  <si>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</si>
  <si>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</si>
  <si>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</si>
  <si>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</si>
  <si>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</si>
  <si>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</si>
  <si>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</si>
  <si>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</si>
  <si>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</si>
  <si>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</si>
  <si>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</si>
  <si>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</si>
  <si>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</si>
  <si>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</si>
  <si>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</si>
  <si>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</si>
  <si>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</si>
  <si>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</si>
  <si>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</si>
  <si>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</si>
  <si>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</si>
  <si>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</si>
  <si>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</si>
  <si>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</si>
  <si>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</si>
  <si>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</si>
  <si>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</si>
  <si>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</si>
  <si>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</si>
  <si>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</si>
  <si>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</si>
  <si>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</si>
  <si>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</si>
  <si>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</si>
  <si>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</si>
  <si>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</si>
  <si>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</si>
  <si>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</si>
  <si>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</si>
  <si>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</si>
  <si>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</si>
  <si>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</si>
  <si>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</si>
  <si>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</si>
  <si>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</si>
  <si>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</si>
  <si>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</si>
  <si>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</si>
  <si>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</si>
  <si>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</si>
  <si>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</si>
  <si>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</si>
  <si>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</si>
  <si>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</si>
  <si>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</si>
  <si>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</si>
  <si>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</si>
  <si>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</si>
  <si>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</si>
  <si>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</si>
  <si>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</si>
  <si>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</si>
  <si>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</si>
  <si>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</si>
  <si>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</si>
  <si>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</si>
  <si>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</si>
  <si>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</si>
  <si>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</si>
  <si>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</si>
  <si>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</si>
  <si>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</si>
  <si>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</si>
  <si>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</si>
  <si>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</si>
  <si>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</si>
  <si>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</si>
  <si>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</si>
  <si>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</si>
  <si>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</si>
  <si>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</si>
  <si>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</si>
  <si>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</si>
  <si>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</si>
  <si>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</si>
  <si>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</si>
  <si>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</si>
  <si>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</si>
  <si>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</si>
  <si>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</si>
  <si>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</si>
  <si>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</si>
  <si>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</si>
  <si>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</si>
  <si>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</si>
  <si>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</si>
  <si>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</si>
  <si>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</si>
  <si>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</si>
  <si>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</si>
  <si>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</si>
  <si>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</si>
  <si>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</si>
  <si>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</si>
  <si>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</si>
  <si>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</si>
  <si>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</si>
  <si>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</si>
  <si>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</si>
  <si>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</si>
  <si>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</si>
  <si>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</si>
  <si>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</si>
  <si>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</si>
  <si>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</si>
  <si>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</si>
  <si>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</si>
  <si>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</si>
  <si>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</si>
  <si>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</si>
  <si>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</si>
  <si>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</si>
  <si>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</si>
  <si>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</si>
  <si>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</si>
  <si>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</si>
  <si>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</si>
  <si>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</si>
  <si>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</si>
  <si>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</si>
  <si>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</si>
  <si>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</si>
  <si>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</si>
  <si>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</si>
  <si>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</si>
  <si>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</si>
  <si>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</si>
  <si>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</si>
  <si>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</si>
  <si>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</si>
  <si>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</si>
  <si>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</si>
  <si>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</si>
  <si>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</si>
  <si>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</si>
  <si>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</si>
  <si>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</si>
  <si>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</si>
  <si>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</si>
  <si>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</si>
  <si>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</si>
  <si>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</si>
  <si>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</si>
  <si>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</si>
  <si>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</si>
  <si>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</si>
  <si>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</si>
  <si>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</si>
  <si>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</si>
  <si>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</si>
  <si>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</si>
  <si>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</si>
  <si>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</si>
  <si>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</si>
  <si>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</si>
  <si>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</si>
  <si>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</si>
  <si>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</si>
  <si>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</si>
  <si>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</si>
  <si>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</si>
  <si>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</si>
  <si>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</si>
  <si>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</si>
  <si>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</si>
  <si>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</si>
  <si>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</si>
  <si>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</si>
  <si>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</si>
  <si>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</si>
  <si>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</si>
  <si>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</si>
  <si>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</si>
  <si>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</si>
  <si>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</si>
  <si>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</si>
  <si>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</si>
  <si>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</si>
  <si>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</si>
  <si>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</si>
  <si>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</si>
  <si>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</si>
  <si>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</si>
  <si>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</si>
  <si>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</si>
  <si>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</si>
  <si>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</si>
  <si>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</si>
  <si>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</si>
  <si>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</si>
  <si>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</si>
  <si>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</si>
  <si>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</si>
  <si>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</si>
  <si>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</si>
  <si>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</si>
  <si>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</si>
  <si>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</si>
  <si>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</si>
  <si>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</si>
  <si>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</si>
  <si>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</si>
  <si>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</si>
  <si>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</si>
  <si>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</si>
  <si>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</si>
  <si>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</si>
  <si>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</si>
  <si>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</si>
  <si>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</si>
  <si>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</si>
  <si>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</si>
  <si>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</si>
  <si>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</si>
  <si>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</si>
  <si>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</si>
  <si>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</si>
  <si>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</si>
  <si>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</si>
  <si>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</si>
  <si>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</si>
  <si>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</si>
  <si>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</si>
  <si>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</si>
  <si>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</si>
  <si>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</si>
  <si>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</si>
  <si>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</si>
  <si>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</si>
  <si>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</si>
  <si>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</si>
  <si>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</si>
  <si>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</si>
  <si>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</si>
  <si>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</si>
  <si>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</si>
  <si>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</si>
  <si>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</si>
  <si>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</si>
  <si>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</si>
  <si>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</si>
  <si>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</si>
  <si>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</si>
  <si>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</si>
  <si>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</si>
  <si>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</si>
  <si>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</si>
  <si>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</si>
  <si>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</si>
  <si>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</si>
  <si>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</si>
  <si>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</si>
  <si>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</si>
  <si>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</si>
  <si>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</si>
  <si>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</si>
  <si>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</si>
  <si>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</si>
  <si>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</si>
  <si>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</si>
  <si>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</si>
  <si>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</si>
  <si>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</si>
  <si>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</si>
  <si>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</si>
  <si>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</si>
  <si>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</si>
  <si>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</si>
  <si>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</si>
  <si>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</si>
  <si>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</si>
  <si>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</si>
  <si>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</si>
  <si>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</si>
  <si>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</si>
  <si>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</si>
  <si>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</si>
  <si>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</si>
  <si>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</si>
  <si>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</si>
  <si>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</si>
  <si>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</si>
  <si>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</si>
  <si>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</si>
  <si>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</si>
  <si>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</si>
  <si>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</si>
  <si>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</si>
  <si>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</si>
  <si>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</si>
  <si>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</si>
  <si>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</si>
  <si>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</si>
  <si>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</si>
  <si>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</si>
  <si>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</si>
  <si>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</si>
  <si>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</si>
  <si>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</si>
  <si>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</si>
  <si>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</si>
  <si>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</si>
  <si>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</si>
  <si>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</si>
  <si>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</si>
  <si>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</si>
  <si>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</si>
  <si>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</si>
  <si>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</si>
  <si>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</si>
  <si>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</si>
  <si>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</si>
  <si>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</si>
  <si>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</si>
  <si>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</si>
  <si>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</si>
  <si>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</si>
  <si>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</si>
  <si>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</si>
  <si>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</si>
  <si>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</si>
  <si>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</si>
  <si>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</si>
  <si>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</si>
  <si>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</si>
  <si>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</si>
  <si>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</si>
  <si>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</si>
  <si>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</si>
  <si>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</si>
  <si>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</si>
  <si>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</si>
  <si>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</si>
  <si>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</si>
  <si>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</si>
  <si>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</si>
  <si>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</si>
  <si>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</si>
  <si>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</si>
  <si>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</si>
  <si>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</si>
  <si>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</si>
  <si>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</si>
  <si>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</si>
  <si>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</si>
  <si>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</si>
  <si>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</si>
  <si>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</si>
  <si>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</si>
  <si>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</si>
  <si>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</si>
  <si>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</si>
  <si>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</si>
  <si>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</si>
  <si>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</si>
  <si>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</si>
  <si>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</si>
  <si>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</si>
  <si>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</si>
  <si>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</si>
  <si>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</si>
  <si>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</si>
  <si>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</si>
  <si>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</si>
  <si>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</si>
  <si>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</si>
  <si>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</si>
  <si>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</si>
  <si>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</si>
  <si>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</si>
  <si>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</si>
  <si>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</si>
  <si>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</si>
  <si>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</si>
  <si>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</si>
  <si>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</si>
  <si>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</si>
  <si>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</si>
  <si>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</si>
  <si>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</si>
  <si>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</si>
  <si>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</si>
  <si>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</si>
  <si>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</si>
  <si>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</si>
  <si>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</si>
  <si>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</si>
  <si>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</si>
  <si>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</si>
  <si>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</si>
  <si>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</si>
  <si>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</si>
  <si>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</si>
  <si>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</si>
  <si>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</si>
  <si>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</si>
  <si>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</si>
  <si>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</si>
  <si>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</si>
  <si>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</si>
  <si>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</si>
  <si>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</si>
  <si>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</si>
  <si>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</si>
  <si>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</si>
  <si>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</si>
  <si>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</si>
  <si>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</si>
  <si>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</si>
  <si>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</si>
  <si>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</si>
  <si>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</si>
  <si>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</si>
  <si>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</si>
  <si>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</si>
  <si>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</si>
  <si>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</si>
  <si>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</si>
  <si>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</si>
  <si>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</si>
  <si>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</si>
  <si>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</si>
  <si>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</si>
  <si>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</si>
  <si>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</si>
  <si>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</si>
  <si>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</si>
  <si>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</si>
  <si>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</si>
  <si>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</si>
  <si>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</si>
  <si>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</si>
  <si>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</si>
  <si>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</si>
  <si>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</si>
  <si>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</si>
  <si>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</si>
  <si>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</si>
  <si>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</si>
  <si>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</si>
  <si>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</si>
  <si>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</si>
  <si>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</si>
  <si>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</si>
  <si>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</si>
  <si>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</si>
  <si>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</si>
  <si>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</si>
  <si>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</si>
  <si>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</si>
  <si>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</si>
  <si>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</si>
  <si>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</si>
  <si>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</si>
  <si>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</si>
  <si>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</si>
  <si>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</si>
  <si>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</si>
  <si>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</si>
  <si>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</si>
  <si>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</si>
  <si>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</si>
  <si>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</si>
  <si>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</si>
  <si>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</si>
  <si>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</si>
  <si>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</si>
  <si>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</si>
  <si>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</si>
  <si>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</si>
  <si>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</si>
  <si>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</si>
  <si>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</si>
  <si>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</si>
  <si>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</si>
  <si>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</si>
  <si>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</si>
  <si>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</si>
  <si>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</si>
  <si>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</si>
  <si>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</si>
  <si>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</si>
  <si>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</si>
  <si>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</si>
  <si>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</si>
  <si>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</si>
  <si>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</si>
  <si>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</si>
  <si>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</si>
  <si>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</si>
  <si>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</si>
  <si>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</si>
  <si>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</si>
  <si>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</si>
  <si>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</si>
  <si>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</si>
  <si>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</si>
  <si>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</si>
  <si>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</si>
  <si>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</si>
  <si>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</si>
  <si>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</si>
  <si>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</si>
  <si>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</si>
  <si>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</si>
  <si>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</si>
  <si>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</si>
  <si>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</si>
  <si>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</si>
  <si>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</si>
  <si>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</si>
  <si>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</si>
  <si>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</si>
  <si>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</si>
  <si>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</si>
  <si>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</si>
  <si>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</si>
  <si>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</si>
  <si>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</si>
  <si>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</si>
  <si>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</si>
  <si>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</si>
  <si>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</si>
  <si>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</si>
  <si>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</si>
  <si>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</si>
  <si>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</si>
  <si>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</si>
  <si>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</si>
  <si>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</si>
  <si>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</si>
  <si>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</si>
  <si>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</si>
  <si>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</si>
  <si>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</si>
  <si>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</si>
  <si>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</si>
  <si>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</si>
  <si>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</si>
  <si>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</si>
  <si>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</si>
  <si>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</si>
  <si>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</si>
  <si>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</si>
  <si>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</si>
  <si>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</si>
  <si>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</si>
  <si>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</si>
  <si>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</si>
  <si>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</si>
  <si>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</si>
  <si>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</si>
  <si>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</si>
  <si>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</si>
  <si>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</si>
  <si>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</si>
  <si>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</si>
  <si>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</si>
  <si>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</si>
  <si>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</si>
  <si>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</si>
  <si>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</si>
  <si>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</si>
  <si>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</si>
  <si>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</si>
  <si>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</si>
  <si>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</si>
  <si>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</si>
  <si>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</si>
  <si>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</si>
  <si>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</si>
  <si>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</si>
  <si>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</si>
  <si>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</si>
  <si>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</si>
  <si>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</si>
  <si>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</si>
  <si>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</si>
  <si>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</si>
  <si>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</si>
  <si>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</si>
  <si>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</si>
  <si>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</si>
  <si>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</si>
  <si>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</si>
  <si>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</si>
  <si>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</si>
  <si>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</si>
  <si>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</si>
  <si>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</si>
  <si>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</si>
  <si>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</si>
  <si>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</si>
  <si>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</si>
  <si>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</si>
  <si>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</si>
  <si>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</si>
  <si>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</si>
  <si>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</si>
  <si>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</si>
  <si>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</si>
  <si>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</si>
  <si>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</si>
  <si>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</si>
  <si>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</si>
  <si>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</si>
  <si>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</si>
  <si>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</si>
  <si>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</si>
  <si>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</si>
  <si>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</si>
  <si>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</si>
  <si>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</si>
  <si>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</si>
  <si>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</si>
  <si>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</si>
  <si>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</si>
  <si>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</si>
  <si>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</si>
  <si>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</si>
  <si>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</si>
  <si>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</si>
  <si>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</si>
  <si>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</si>
  <si>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</si>
  <si>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</si>
  <si>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</si>
  <si>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</si>
  <si>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</si>
  <si>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</si>
  <si>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</si>
  <si>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</si>
  <si>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</si>
  <si>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</si>
  <si>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</si>
  <si>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</si>
  <si>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</si>
  <si>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</si>
  <si>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</si>
  <si>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</si>
  <si>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</si>
  <si>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</si>
  <si>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</si>
  <si>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</si>
  <si>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</si>
  <si>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</si>
  <si>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</si>
  <si>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</si>
  <si>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</si>
  <si>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</si>
  <si>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</si>
  <si>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</si>
  <si>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</si>
  <si>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</si>
  <si>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</si>
  <si>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</si>
  <si>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</si>
  <si>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</si>
  <si>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</si>
  <si>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</si>
  <si>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</si>
  <si>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</si>
  <si>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</si>
  <si>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</si>
  <si>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</si>
  <si>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</si>
  <si>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</si>
  <si>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</si>
  <si>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</si>
  <si>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</si>
  <si>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</si>
  <si>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</si>
  <si>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</si>
  <si>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</si>
  <si>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</si>
  <si>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</si>
  <si>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</si>
  <si>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</si>
  <si>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</si>
  <si>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</si>
  <si>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</si>
  <si>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</si>
  <si>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</si>
  <si>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</si>
  <si>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</si>
  <si>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</si>
  <si>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</si>
  <si>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</si>
  <si>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</si>
  <si>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</si>
  <si>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</si>
  <si>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</si>
  <si>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</si>
  <si>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</si>
  <si>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</si>
  <si>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</si>
  <si>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</si>
  <si>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</si>
  <si>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</si>
  <si>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</si>
  <si>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</si>
  <si>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</si>
  <si>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</si>
  <si>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</si>
  <si>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</si>
  <si>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</si>
  <si>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</si>
  <si>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</si>
  <si>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</si>
  <si>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</si>
  <si>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</si>
  <si>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</si>
  <si>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</si>
  <si>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</si>
  <si>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</si>
  <si>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</si>
  <si>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</si>
  <si>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</si>
  <si>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</si>
  <si>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</si>
  <si>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</si>
  <si>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</si>
  <si>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</si>
  <si>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</si>
  <si>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</si>
  <si>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</si>
  <si>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</si>
  <si>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</si>
  <si>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</si>
  <si>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</si>
  <si>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</si>
  <si>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</si>
  <si>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</si>
  <si>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</si>
  <si>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</si>
  <si>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</si>
  <si>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</si>
  <si>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</si>
  <si>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</si>
  <si>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</si>
  <si>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</si>
  <si>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</si>
  <si>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</si>
  <si>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</si>
  <si>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</si>
  <si>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</si>
  <si>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</si>
  <si>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</si>
  <si>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</si>
  <si>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</si>
  <si>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</si>
  <si>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</si>
  <si>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</si>
  <si>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</si>
  <si>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</si>
  <si>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</si>
  <si>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</si>
  <si>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</si>
  <si>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</si>
  <si>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</si>
  <si>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</si>
  <si>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</si>
  <si>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</si>
  <si>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</si>
  <si>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</si>
  <si>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</si>
  <si>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</si>
  <si>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</si>
  <si>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</si>
  <si>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</si>
  <si>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</si>
  <si>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</si>
  <si>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</si>
  <si>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</si>
  <si>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</si>
  <si>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</si>
  <si>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</si>
  <si>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</si>
  <si>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</si>
  <si>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</si>
  <si>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</si>
  <si>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</si>
  <si>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</si>
  <si>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</si>
  <si>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</si>
  <si>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</si>
  <si>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</si>
  <si>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</si>
  <si>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</si>
  <si>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</si>
  <si>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</si>
  <si>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</si>
  <si>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</si>
  <si>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</si>
  <si>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</si>
  <si>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</si>
  <si>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</si>
  <si>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</si>
  <si>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</si>
  <si>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</si>
  <si>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</si>
  <si>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</si>
  <si>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</si>
  <si>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</si>
  <si>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</si>
  <si>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</si>
  <si>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</si>
  <si>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</si>
  <si>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</si>
  <si>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</si>
  <si>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</si>
  <si>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</si>
  <si>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</si>
  <si>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</si>
  <si>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</si>
  <si>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</si>
  <si>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</si>
  <si>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</si>
  <si>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</si>
  <si>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</si>
  <si>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</si>
  <si>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</si>
  <si>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</si>
  <si>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</si>
  <si>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</si>
  <si>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</si>
  <si>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</si>
  <si>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</si>
  <si>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</si>
  <si>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</si>
  <si>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</si>
  <si>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</si>
  <si>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</si>
  <si>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</si>
  <si>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</si>
  <si>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</si>
  <si>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</si>
  <si>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</si>
  <si>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</si>
  <si>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</si>
  <si>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</si>
  <si>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</si>
  <si>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</si>
  <si>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</si>
  <si>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</si>
  <si>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</si>
  <si>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</si>
  <si>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</si>
  <si>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</si>
  <si>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</si>
  <si>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</si>
  <si>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</si>
  <si>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</si>
  <si>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</si>
  <si>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</si>
  <si>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</si>
  <si>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</si>
  <si>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</si>
  <si>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</si>
  <si>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</si>
  <si>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</si>
  <si>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</si>
  <si>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</si>
  <si>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</si>
  <si>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</si>
  <si>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</si>
  <si>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</si>
  <si>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</si>
  <si>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</si>
  <si>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</si>
  <si>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</si>
  <si>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</si>
  <si>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</si>
  <si>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</si>
  <si>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</si>
  <si>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</si>
  <si>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</si>
  <si>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</si>
  <si>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</si>
  <si>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</si>
  <si>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</si>
  <si>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</si>
  <si>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</si>
  <si>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</si>
  <si>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</si>
  <si>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</si>
  <si>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</si>
  <si>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</si>
  <si>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</si>
  <si>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</si>
  <si>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</si>
  <si>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</si>
  <si>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</si>
  <si>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</si>
  <si>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</si>
  <si>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</si>
  <si>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</si>
  <si>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</si>
  <si>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</si>
  <si>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</si>
  <si>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</si>
  <si>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</si>
  <si>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</si>
  <si>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</si>
  <si>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</si>
  <si>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</si>
  <si>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</si>
  <si>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</si>
  <si>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</si>
  <si>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</si>
  <si>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</si>
  <si>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</si>
  <si>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</si>
  <si>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</si>
  <si>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</si>
  <si>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</si>
  <si>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</si>
  <si>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</si>
  <si>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</si>
  <si>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</si>
  <si>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</si>
  <si>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</si>
  <si>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</si>
  <si>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</si>
  <si>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</si>
  <si>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</si>
  <si>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</si>
  <si>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</si>
  <si>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</si>
  <si>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</si>
  <si>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</si>
  <si>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</si>
  <si>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</si>
  <si>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</si>
  <si>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</si>
  <si>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</si>
  <si>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</si>
  <si>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</si>
  <si>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</si>
  <si>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</si>
  <si>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</si>
  <si>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</si>
  <si>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</si>
  <si>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</si>
  <si>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</si>
  <si>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</si>
  <si>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</si>
  <si>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</si>
  <si>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</si>
  <si>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</si>
  <si>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</si>
  <si>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</si>
  <si>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</si>
  <si>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</si>
  <si>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</si>
  <si>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</si>
  <si>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</si>
  <si>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</si>
  <si>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</si>
  <si>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</si>
  <si>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</si>
  <si>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</si>
  <si>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</si>
  <si>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</si>
  <si>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</si>
  <si>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</si>
  <si>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</si>
  <si>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</si>
  <si>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</si>
  <si>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</si>
  <si>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</si>
  <si>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</si>
  <si>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</si>
  <si>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</si>
  <si>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</si>
  <si>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</si>
  <si>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</si>
  <si>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</si>
  <si>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</si>
  <si>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</si>
  <si>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</si>
  <si>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</si>
  <si>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</si>
  <si>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</si>
  <si>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</si>
  <si>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</si>
  <si>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</si>
  <si>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</si>
  <si>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</si>
  <si>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</si>
  <si>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</si>
  <si>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</si>
  <si>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</si>
  <si>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</si>
  <si>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</si>
  <si>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</si>
  <si>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</si>
  <si>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</si>
  <si>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</si>
  <si>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</si>
  <si>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</si>
  <si>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</si>
  <si>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</si>
  <si>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</si>
  <si>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</si>
  <si>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</si>
  <si>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</si>
  <si>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</si>
  <si>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</si>
  <si>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</si>
  <si>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</si>
  <si>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</si>
  <si>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</si>
  <si>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</si>
  <si>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</si>
  <si>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</si>
  <si>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</si>
  <si>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</si>
  <si>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</si>
  <si>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</si>
  <si>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</si>
  <si>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</si>
  <si>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</si>
  <si>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</si>
  <si>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</si>
  <si>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</si>
  <si>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</si>
  <si>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</si>
  <si>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</si>
  <si>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</si>
  <si>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</si>
  <si>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</si>
  <si>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</si>
  <si>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</si>
  <si>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</si>
  <si>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</si>
  <si>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</si>
  <si>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</si>
  <si>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</si>
  <si>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</si>
  <si>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</si>
  <si>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</si>
  <si>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</si>
  <si>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</si>
  <si>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</si>
  <si>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</si>
  <si>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</si>
  <si>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</si>
  <si>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</si>
  <si>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</si>
  <si>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</si>
  <si>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</si>
  <si>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</si>
  <si>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</si>
  <si>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</si>
  <si>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</si>
  <si>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</si>
  <si>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</si>
  <si>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</si>
  <si>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</si>
  <si>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</si>
  <si>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</si>
  <si>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</si>
  <si>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</si>
  <si>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</si>
  <si>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</si>
  <si>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</si>
  <si>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</si>
  <si>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</si>
  <si>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</si>
  <si>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</si>
  <si>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</si>
  <si>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</si>
  <si>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</si>
  <si>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</si>
  <si>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</si>
  <si>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</si>
  <si>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</si>
  <si>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</si>
  <si>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</si>
  <si>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</si>
  <si>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</si>
  <si>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</si>
  <si>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</si>
  <si>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</si>
  <si>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</si>
  <si>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</si>
  <si>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</si>
  <si>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</si>
  <si>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</si>
  <si>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</si>
  <si>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</si>
  <si>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</si>
  <si>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</si>
  <si>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</si>
  <si>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</si>
  <si>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</si>
  <si>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</si>
  <si>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</si>
  <si>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</si>
  <si>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</si>
  <si>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</si>
  <si>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</si>
  <si>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</si>
  <si>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</si>
  <si>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</si>
  <si>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</si>
  <si>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</si>
  <si>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</si>
  <si>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</si>
  <si>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</si>
  <si>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</si>
  <si>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</si>
  <si>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</si>
  <si>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</si>
  <si>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</si>
  <si>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</si>
  <si>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</si>
  <si>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</si>
  <si>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</si>
  <si>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</si>
  <si>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</si>
  <si>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</si>
  <si>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</si>
  <si>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</si>
  <si>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</si>
  <si>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</si>
  <si>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</si>
  <si>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</si>
  <si>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</si>
  <si>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</si>
  <si>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</si>
  <si>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</si>
  <si>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</si>
  <si>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</si>
  <si>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</si>
  <si>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</si>
  <si>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</si>
  <si>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</si>
  <si>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</si>
  <si>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</si>
  <si>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</si>
  <si>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</si>
  <si>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</si>
  <si>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</si>
  <si>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</si>
  <si>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</si>
  <si>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</si>
  <si>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</si>
  <si>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</si>
  <si>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</si>
  <si>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</si>
  <si>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</si>
  <si>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</si>
  <si>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</si>
  <si>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</si>
  <si>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</si>
  <si>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</si>
  <si>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</si>
  <si>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</si>
  <si>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</si>
  <si>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</si>
  <si>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</si>
  <si>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</si>
  <si>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</si>
  <si>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</si>
  <si>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</si>
  <si>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</si>
  <si>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</si>
  <si>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</si>
  <si>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</si>
  <si>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</si>
  <si>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</si>
  <si>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</si>
  <si>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</si>
  <si>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</si>
  <si>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</si>
  <si>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</si>
  <si>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</si>
  <si>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</si>
  <si>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</si>
  <si>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</si>
  <si>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</si>
  <si>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</si>
  <si>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</si>
  <si>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</si>
  <si>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</si>
  <si>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</si>
  <si>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</si>
  <si>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</si>
  <si>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</si>
  <si>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</si>
  <si>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</si>
  <si>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</si>
  <si>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</si>
  <si>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</si>
  <si>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</si>
  <si>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</si>
  <si>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</si>
  <si>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</si>
  <si>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</si>
  <si>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</si>
  <si>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</si>
  <si>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</si>
  <si>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</si>
  <si>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</si>
  <si>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</si>
  <si>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</si>
  <si>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</si>
  <si>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</si>
  <si>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</si>
  <si>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</si>
  <si>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</si>
  <si>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</si>
  <si>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</si>
  <si>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</si>
  <si>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</si>
  <si>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</si>
  <si>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</si>
  <si>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</si>
  <si>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</si>
  <si>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</si>
  <si>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</si>
  <si>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</si>
  <si>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</si>
  <si>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</si>
  <si>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</si>
  <si>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</si>
  <si>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</si>
  <si>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</si>
  <si>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</si>
  <si>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</si>
  <si>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</si>
  <si>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</si>
  <si>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</si>
  <si>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</si>
  <si>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</si>
  <si>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</si>
  <si>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</si>
  <si>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</si>
  <si>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</si>
  <si>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</si>
  <si>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</si>
  <si>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</si>
  <si>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</si>
  <si>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</si>
  <si>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</si>
  <si>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</si>
  <si>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</si>
  <si>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</si>
  <si>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</si>
  <si>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</si>
  <si>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</si>
  <si>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</si>
  <si>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</si>
  <si>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</si>
  <si>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</si>
  <si>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</si>
  <si>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</si>
  <si>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</si>
  <si>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</si>
  <si>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</si>
  <si>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</si>
  <si>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</si>
  <si>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</si>
  <si>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</si>
  <si>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</si>
  <si>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</si>
  <si>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</si>
  <si>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</si>
  <si>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</si>
  <si>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</si>
  <si>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</si>
  <si>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</si>
  <si>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</si>
  <si>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</si>
  <si>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</si>
  <si>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</si>
  <si>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</si>
  <si>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</si>
  <si>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</si>
  <si>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</si>
  <si>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</si>
  <si>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</si>
  <si>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</si>
  <si>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</si>
  <si>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</si>
  <si>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</si>
  <si>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</si>
  <si>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</si>
  <si>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</si>
  <si>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</si>
  <si>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</si>
  <si>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</si>
  <si>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</si>
  <si>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</si>
  <si>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</si>
  <si>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</si>
  <si>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</si>
  <si>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</si>
  <si>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</si>
  <si>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</si>
  <si>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</si>
  <si>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</si>
  <si>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</si>
  <si>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</si>
  <si>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</si>
  <si>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</si>
  <si>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</si>
  <si>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</si>
  <si>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</si>
  <si>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</si>
  <si>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</si>
  <si>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</si>
  <si>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</si>
  <si>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</si>
  <si>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</si>
  <si>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</si>
  <si>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</si>
  <si>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</si>
  <si>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</si>
  <si>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</si>
  <si>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</si>
  <si>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</si>
  <si>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</si>
  <si>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</si>
  <si>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</si>
  <si>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</si>
  <si>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</si>
  <si>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</si>
  <si>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</si>
  <si>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</si>
  <si>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</si>
  <si>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</si>
  <si>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</si>
  <si>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</si>
  <si>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</si>
  <si>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</si>
  <si>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</si>
  <si>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</si>
  <si>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</si>
  <si>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</si>
  <si>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</si>
  <si>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</si>
  <si>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</si>
  <si>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</si>
  <si>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</si>
  <si>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</si>
  <si>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</si>
  <si>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</si>
  <si>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</si>
  <si>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</si>
  <si>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</si>
  <si>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</si>
  <si>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</si>
  <si>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</si>
  <si>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</si>
  <si>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</si>
  <si>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</si>
  <si>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</si>
  <si>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</si>
  <si>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</si>
  <si>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</si>
  <si>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</si>
  <si>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</si>
  <si>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</si>
  <si>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</si>
  <si>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</si>
  <si>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</si>
  <si>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</si>
  <si>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</si>
  <si>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</si>
  <si>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</si>
  <si>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</si>
  <si>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</si>
  <si>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</si>
  <si>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</si>
  <si>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</si>
  <si>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</si>
  <si>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</si>
  <si>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</si>
  <si>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</si>
  <si>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</si>
  <si>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</si>
  <si>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</si>
  <si>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</si>
  <si>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</si>
  <si>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</si>
  <si>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</si>
  <si>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</si>
  <si>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</si>
  <si>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</si>
  <si>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</si>
  <si>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</si>
  <si>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</si>
  <si>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</si>
  <si>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</si>
  <si>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</si>
  <si>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</si>
  <si>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</si>
  <si>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</si>
  <si>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</si>
  <si>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</si>
  <si>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</si>
  <si>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</si>
  <si>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</si>
  <si>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</si>
  <si>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</si>
  <si>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</si>
  <si>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</si>
  <si>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</si>
  <si>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</si>
  <si>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</si>
  <si>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</si>
  <si>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</si>
  <si>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</si>
  <si>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</si>
  <si>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</si>
  <si>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</si>
  <si>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</si>
  <si>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</si>
  <si>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</si>
  <si>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</si>
  <si>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</si>
  <si>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</si>
  <si>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</si>
  <si>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</si>
  <si>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</si>
  <si>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</si>
  <si>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</si>
  <si>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</si>
  <si>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</si>
  <si>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</si>
  <si>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</si>
  <si>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</si>
  <si>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</si>
  <si>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</si>
  <si>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</si>
  <si>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</si>
  <si>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</si>
  <si>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</si>
  <si>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</si>
  <si>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</si>
  <si>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</si>
  <si>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</si>
  <si>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</si>
  <si>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</si>
  <si>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</si>
  <si>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</si>
  <si>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</si>
  <si>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</si>
  <si>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</si>
  <si>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</si>
  <si>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</si>
  <si>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</si>
  <si>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</si>
  <si>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</si>
  <si>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</si>
  <si>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</si>
  <si>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</si>
  <si>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</si>
  <si>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</si>
  <si>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</si>
  <si>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</si>
  <si>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</si>
  <si>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</si>
  <si>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</si>
  <si>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</si>
  <si>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</si>
  <si>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</si>
  <si>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</si>
  <si>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</si>
  <si>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</si>
  <si>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</si>
  <si>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</si>
  <si>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</si>
  <si>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</si>
  <si>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</si>
  <si>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</si>
  <si>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</si>
  <si>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</si>
  <si>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</si>
  <si>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</si>
  <si>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</si>
  <si>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</si>
  <si>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</si>
  <si>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</si>
  <si>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</si>
  <si>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</si>
  <si>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</si>
  <si>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</si>
  <si>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</si>
  <si>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</si>
  <si>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</si>
  <si>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</si>
  <si>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</si>
  <si>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</si>
  <si>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</si>
  <si>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</si>
  <si>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</si>
  <si>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</si>
  <si>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</si>
  <si>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</si>
  <si>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</si>
  <si>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</si>
  <si>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</si>
  <si>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</si>
  <si>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</si>
  <si>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</si>
  <si>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</si>
  <si>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</si>
  <si>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</si>
  <si>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</si>
  <si>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</si>
  <si>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</si>
  <si>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</si>
  <si>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</si>
  <si>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</si>
  <si>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</si>
  <si>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</si>
  <si>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</si>
  <si>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</si>
  <si>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</si>
  <si>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</si>
  <si>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</si>
  <si>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</si>
  <si>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</si>
  <si>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</si>
  <si>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</si>
  <si>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</si>
  <si>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</si>
  <si>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</si>
  <si>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</si>
  <si>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</si>
  <si>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</si>
  <si>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</si>
  <si>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</si>
  <si>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</si>
  <si>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</si>
  <si>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</si>
  <si>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</si>
  <si>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</si>
  <si>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</si>
  <si>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</si>
  <si>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</si>
  <si>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</si>
  <si>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</si>
  <si>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</si>
  <si>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</si>
  <si>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</si>
  <si>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</si>
  <si>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</si>
  <si>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</si>
  <si>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</si>
  <si>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</si>
  <si>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</si>
  <si>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</si>
  <si>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</si>
  <si>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</si>
  <si>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</si>
  <si>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</si>
  <si>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</si>
  <si>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</si>
  <si>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</si>
  <si>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</si>
  <si>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</si>
  <si>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</si>
  <si>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</si>
  <si>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</si>
  <si>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</si>
  <si>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</si>
  <si>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</si>
  <si>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</si>
  <si>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</si>
  <si>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</si>
  <si>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</si>
  <si>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</si>
  <si>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</si>
  <si>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</si>
  <si>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</si>
  <si>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</si>
  <si>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</si>
  <si>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</si>
  <si>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</si>
  <si>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</si>
  <si>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</si>
  <si>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</si>
  <si>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</si>
  <si>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</si>
  <si>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</si>
  <si>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</si>
  <si>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</si>
  <si>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</si>
  <si>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</si>
  <si>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</si>
  <si>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</si>
  <si>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</si>
  <si>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</si>
  <si>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</si>
  <si>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</si>
  <si>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</si>
  <si>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</si>
  <si>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</si>
  <si>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</si>
  <si>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</si>
  <si>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</si>
  <si>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</si>
  <si>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</si>
  <si>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</si>
  <si>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</si>
  <si>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</si>
  <si>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</si>
  <si>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</si>
  <si>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</si>
  <si>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</si>
  <si>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</si>
  <si>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</si>
  <si>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</si>
  <si>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</si>
  <si>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</si>
  <si>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</si>
  <si>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</si>
  <si>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</si>
  <si>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</si>
  <si>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</si>
  <si>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</si>
  <si>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</si>
  <si>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</si>
  <si>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</si>
  <si>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</si>
  <si>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</si>
  <si>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</si>
  <si>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</si>
  <si>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</si>
  <si>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</si>
  <si>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</si>
  <si>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</si>
  <si>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</si>
  <si>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</si>
  <si>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</si>
  <si>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</si>
  <si>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</si>
  <si>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</si>
  <si>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</si>
  <si>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</si>
  <si>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</si>
  <si>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</si>
  <si>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</si>
  <si>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</si>
  <si>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</si>
  <si>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</si>
  <si>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</si>
  <si>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</si>
  <si>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</si>
  <si>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</si>
  <si>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</si>
  <si>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</si>
  <si>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</si>
  <si>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</si>
  <si>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</si>
  <si>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</si>
  <si>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</si>
  <si>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</si>
  <si>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</si>
  <si>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</si>
  <si>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</si>
  <si>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</si>
  <si>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</si>
  <si>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</si>
  <si>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</si>
  <si>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</si>
  <si>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</si>
  <si>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</si>
  <si>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</si>
  <si>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</si>
  <si>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</si>
  <si>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</si>
  <si>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</si>
  <si>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</si>
  <si>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</si>
  <si>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</si>
  <si>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</si>
  <si>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</si>
  <si>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</si>
  <si>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</si>
  <si>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</si>
  <si>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</si>
  <si>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</si>
  <si>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</si>
  <si>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</si>
  <si>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</si>
  <si>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</si>
  <si>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</si>
  <si>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</si>
  <si>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</si>
  <si>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</si>
  <si>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</si>
  <si>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</si>
  <si>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</si>
  <si>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</si>
  <si>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</si>
  <si>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</si>
  <si>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</si>
  <si>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</si>
  <si>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</si>
  <si>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</si>
  <si>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</si>
  <si>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</si>
  <si>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</si>
  <si>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</si>
  <si>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</si>
  <si>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</si>
  <si>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</si>
  <si>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</si>
  <si>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</si>
  <si>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</si>
  <si>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</si>
  <si>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</si>
  <si>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</si>
  <si>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</si>
  <si>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</si>
  <si>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</si>
  <si>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</si>
  <si>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</si>
  <si>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</si>
  <si>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</si>
  <si>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</si>
  <si>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</si>
  <si>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</si>
  <si>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</si>
  <si>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</si>
  <si>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</si>
  <si>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</si>
  <si>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</si>
  <si>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</si>
  <si>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</si>
  <si>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</si>
  <si>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</si>
  <si>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</si>
  <si>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</si>
  <si>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</si>
  <si>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</si>
  <si>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</si>
  <si>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</si>
  <si>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</si>
  <si>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</si>
  <si>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</si>
  <si>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</si>
  <si>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</si>
  <si>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</si>
  <si>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</si>
  <si>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</si>
  <si>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</si>
  <si>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</si>
  <si>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</si>
  <si>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</si>
  <si>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</si>
  <si>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</si>
  <si>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</si>
  <si>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</si>
  <si>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</si>
  <si>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</si>
  <si>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</si>
  <si>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</si>
  <si>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</si>
  <si>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</si>
  <si>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</si>
  <si>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</si>
  <si>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</si>
  <si>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</si>
  <si>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</si>
  <si>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</si>
  <si>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</si>
  <si>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</si>
  <si>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</si>
  <si>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</si>
  <si>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</si>
  <si>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</si>
  <si>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</si>
  <si>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</si>
  <si>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</si>
  <si>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</si>
  <si>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</si>
  <si>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</si>
  <si>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</si>
  <si>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</si>
  <si>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</si>
  <si>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</si>
  <si>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</si>
  <si>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</si>
  <si>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</si>
  <si>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</si>
  <si>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</si>
  <si>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</si>
  <si>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</si>
  <si>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</si>
  <si>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</si>
  <si>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</si>
  <si>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</si>
  <si>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</si>
  <si>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</si>
  <si>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</si>
  <si>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</si>
  <si>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</si>
  <si>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</si>
  <si>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</si>
  <si>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</si>
  <si>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</si>
  <si>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</si>
  <si>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</si>
  <si>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</si>
  <si>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</si>
  <si>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</si>
  <si>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</si>
  <si>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</si>
  <si>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</si>
  <si>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</si>
  <si>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</si>
  <si>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</si>
  <si>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</si>
  <si>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</si>
  <si>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</si>
  <si>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</si>
  <si>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</si>
  <si>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</si>
  <si>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</si>
  <si>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</si>
  <si>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</si>
  <si>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</si>
  <si>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</si>
  <si>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</si>
  <si>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</si>
  <si>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</si>
  <si>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</si>
  <si>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</si>
  <si>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</si>
  <si>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</si>
  <si>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</si>
  <si>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</si>
  <si>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</si>
  <si>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</si>
  <si>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</si>
  <si>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</si>
  <si>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</si>
  <si>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</si>
  <si>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</si>
  <si>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</si>
  <si>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</si>
  <si>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</si>
  <si>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</si>
  <si>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</si>
  <si>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</si>
  <si>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</si>
  <si>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</si>
  <si>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</si>
  <si>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</si>
  <si>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</si>
  <si>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</si>
  <si>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</si>
  <si>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</si>
  <si>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</si>
  <si>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</si>
  <si>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</si>
  <si>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</si>
  <si>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</si>
  <si>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</si>
  <si>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</si>
  <si>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</si>
  <si>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</si>
  <si>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</si>
  <si>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</si>
  <si>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</si>
  <si>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</si>
  <si>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</si>
  <si>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</si>
  <si>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</si>
  <si>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</si>
  <si>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</si>
  <si>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</si>
  <si>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</si>
  <si>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</si>
  <si>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</si>
  <si>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</si>
  <si>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</si>
  <si>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</si>
  <si>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</si>
  <si>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</si>
  <si>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</si>
  <si>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</si>
  <si>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</si>
  <si>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</si>
  <si>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</si>
  <si>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</si>
  <si>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</si>
  <si>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</si>
  <si>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</si>
  <si>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</si>
  <si>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</si>
  <si>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</si>
  <si>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</si>
  <si>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</si>
  <si>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</si>
  <si>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</si>
  <si>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</si>
  <si>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</si>
  <si>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</si>
  <si>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</si>
  <si>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</si>
  <si>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</si>
  <si>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</si>
  <si>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</si>
  <si>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</si>
  <si>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</si>
  <si>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</si>
  <si>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</si>
  <si>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</si>
  <si>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</si>
  <si>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</si>
  <si>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</si>
  <si>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</si>
  <si>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</si>
  <si>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</si>
  <si>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</si>
  <si>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</si>
  <si>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</si>
  <si>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</si>
  <si>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</si>
  <si>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</si>
  <si>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</si>
  <si>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</si>
  <si>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</si>
  <si>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</si>
  <si>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</si>
  <si>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</si>
  <si>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</si>
  <si>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</si>
  <si>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</si>
  <si>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</si>
  <si>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</si>
  <si>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</si>
  <si>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</si>
  <si>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</si>
  <si>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</si>
  <si>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</si>
  <si>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</si>
  <si>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</si>
  <si>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</si>
  <si>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</si>
  <si>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</si>
  <si>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</si>
  <si>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</si>
  <si>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</si>
  <si>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</si>
  <si>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</si>
  <si>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</si>
  <si>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</si>
  <si>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</si>
  <si>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</si>
  <si>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</si>
  <si>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</si>
  <si>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</si>
  <si>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</si>
  <si>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</si>
  <si>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</si>
  <si>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</si>
  <si>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</si>
  <si>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</si>
  <si>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</si>
  <si>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</si>
  <si>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</si>
  <si>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</si>
  <si>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</si>
  <si>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</si>
  <si>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</si>
  <si>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</si>
  <si>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</si>
  <si>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</si>
  <si>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</si>
  <si>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</si>
  <si>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</si>
  <si>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</si>
  <si>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</si>
  <si>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</si>
  <si>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</si>
  <si>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</si>
  <si>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</si>
  <si>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</si>
  <si>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</si>
  <si>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</si>
  <si>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</si>
  <si>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</si>
  <si>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</si>
  <si>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</si>
  <si>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</si>
  <si>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</si>
  <si>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</si>
  <si>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</si>
  <si>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</si>
  <si>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</si>
  <si>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</si>
  <si>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</si>
  <si>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</si>
  <si>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</si>
  <si>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</si>
  <si>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</si>
  <si>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</si>
  <si>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</si>
  <si>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</si>
  <si>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</si>
  <si>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</si>
  <si>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</si>
  <si>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</si>
  <si>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</si>
  <si>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</si>
  <si>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</si>
  <si>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</si>
  <si>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</si>
  <si>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</si>
  <si>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</si>
  <si>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</si>
  <si>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</si>
  <si>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</si>
  <si>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</si>
  <si>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</si>
  <si>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</si>
  <si>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</si>
  <si>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</si>
  <si>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</si>
  <si>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</si>
  <si>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</si>
  <si>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</si>
  <si>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</si>
  <si>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</si>
  <si>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</si>
  <si>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</si>
  <si>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</si>
  <si>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</si>
  <si>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</si>
  <si>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</si>
  <si>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</si>
  <si>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</si>
  <si>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</si>
  <si>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</si>
  <si>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</si>
  <si>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</si>
  <si>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</si>
  <si>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</si>
  <si>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</si>
  <si>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</si>
  <si>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</si>
  <si>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</si>
  <si>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</si>
  <si>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</si>
  <si>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</si>
  <si>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</si>
  <si>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</si>
  <si>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</si>
  <si>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</si>
  <si>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</si>
  <si>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</si>
  <si>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</si>
  <si>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</si>
  <si>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</si>
  <si>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</si>
  <si>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</si>
  <si>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</si>
  <si>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</si>
  <si>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</si>
  <si>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</si>
  <si>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</si>
  <si>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</si>
  <si>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</si>
  <si>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</si>
  <si>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</si>
  <si>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</si>
  <si>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</si>
  <si>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</si>
  <si>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</si>
  <si>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</si>
  <si>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</si>
  <si>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</si>
  <si>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</si>
  <si>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</si>
  <si>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</si>
  <si>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</si>
  <si>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</si>
  <si>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</si>
  <si>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</si>
  <si>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</si>
  <si>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</si>
  <si>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</si>
  <si>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</si>
  <si>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</si>
  <si>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</si>
  <si>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</si>
  <si>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</si>
  <si>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</si>
  <si>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</si>
  <si>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</si>
  <si>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</si>
  <si>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</si>
  <si>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</si>
  <si>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</si>
  <si>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</si>
  <si>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</si>
  <si>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</si>
  <si>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</si>
  <si>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</si>
  <si>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</si>
  <si>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</si>
  <si>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</si>
  <si>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</si>
  <si>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</si>
  <si>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</si>
  <si>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</si>
  <si>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</si>
  <si>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</si>
  <si>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</si>
  <si>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</si>
  <si>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</si>
  <si>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</si>
  <si>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</si>
  <si>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</si>
  <si>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</si>
  <si>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</si>
  <si>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</si>
  <si>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</si>
  <si>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</si>
  <si>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</si>
  <si>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</si>
  <si>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</si>
  <si>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</si>
  <si>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</si>
  <si>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</si>
  <si>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</si>
  <si>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</si>
  <si>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</si>
  <si>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</si>
  <si>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</si>
  <si>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</si>
  <si>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</si>
  <si>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</si>
  <si>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</si>
  <si>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</si>
  <si>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</si>
  <si>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</si>
  <si>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</si>
  <si>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</si>
  <si>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</si>
  <si>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</si>
  <si>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</si>
  <si>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</si>
  <si>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</si>
  <si>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</si>
  <si>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</si>
  <si>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</si>
  <si>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</si>
  <si>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</si>
  <si>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</si>
  <si>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</si>
  <si>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</si>
  <si>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</si>
  <si>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</si>
  <si>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</si>
  <si>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</si>
  <si>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</si>
  <si>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</si>
  <si>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</si>
  <si>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</si>
  <si>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</si>
  <si>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</si>
  <si>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</si>
  <si>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</si>
  <si>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</si>
  <si>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</si>
  <si>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</si>
  <si>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</si>
  <si>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</si>
  <si>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</si>
  <si>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</si>
  <si>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</si>
  <si>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</si>
  <si>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</si>
  <si>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</si>
  <si>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</si>
  <si>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</si>
  <si>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</si>
  <si>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</si>
  <si>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</si>
  <si>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</si>
  <si>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</si>
  <si>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</si>
  <si>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</si>
  <si>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</si>
  <si>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</si>
  <si>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</si>
  <si>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</si>
  <si>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</si>
  <si>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</si>
  <si>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</si>
  <si>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</si>
  <si>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</si>
  <si>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</si>
  <si>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</si>
  <si>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</si>
  <si>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</si>
  <si>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</si>
  <si>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</si>
  <si>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</si>
  <si>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</si>
  <si>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</si>
  <si>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</si>
  <si>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</si>
  <si>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</si>
  <si>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</si>
  <si>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</si>
  <si>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</si>
  <si>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</si>
  <si>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</si>
  <si>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</si>
  <si>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</si>
  <si>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</si>
  <si>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</si>
  <si>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</si>
  <si>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</si>
  <si>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</si>
  <si>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</si>
  <si>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</si>
  <si>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</si>
  <si>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</si>
  <si>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</si>
  <si>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</si>
  <si>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</si>
  <si>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</si>
  <si>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</si>
  <si>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</si>
  <si>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</si>
  <si>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</si>
  <si>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</si>
  <si>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</si>
  <si>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</si>
  <si>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</si>
  <si>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</si>
  <si>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</si>
  <si>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</si>
  <si>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</si>
  <si>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</si>
  <si>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</si>
  <si>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</si>
  <si>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</si>
  <si>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</si>
  <si>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</si>
  <si>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</si>
  <si>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</si>
  <si>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</si>
  <si>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</si>
  <si>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</si>
  <si>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</si>
  <si>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</si>
  <si>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</si>
  <si>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</si>
  <si>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</si>
  <si>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</si>
  <si>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</si>
  <si>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</si>
  <si>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</si>
  <si>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</si>
  <si>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</si>
  <si>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</si>
  <si>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</si>
  <si>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</si>
  <si>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</si>
  <si>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</si>
  <si>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</si>
  <si>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</si>
  <si>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</si>
  <si>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</si>
  <si>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</si>
  <si>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</si>
  <si>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</si>
  <si>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</si>
  <si>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</si>
  <si>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</si>
  <si>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</si>
  <si>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</si>
  <si>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</si>
  <si>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</si>
  <si>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</si>
  <si>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</si>
  <si>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</si>
  <si>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</si>
  <si>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</si>
  <si>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</si>
  <si>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</si>
  <si>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</si>
  <si>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</si>
  <si>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</si>
  <si>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</si>
  <si>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</si>
  <si>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</si>
  <si>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</si>
  <si>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</si>
  <si>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</si>
  <si>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</si>
  <si>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</si>
  <si>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</si>
  <si>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</si>
  <si>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</si>
  <si>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</si>
  <si>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</si>
  <si>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</si>
  <si>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</si>
  <si>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</si>
  <si>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</si>
  <si>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</si>
  <si>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</si>
  <si>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</si>
  <si>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</si>
  <si>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</si>
  <si>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</si>
  <si>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</si>
  <si>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</si>
  <si>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</si>
  <si>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</si>
  <si>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</si>
  <si>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</si>
  <si>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</si>
  <si>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</si>
  <si>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</si>
  <si>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</si>
  <si>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</si>
  <si>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</si>
  <si>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</si>
  <si>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</si>
  <si>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</si>
  <si>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</si>
  <si>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</si>
  <si>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</si>
  <si>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</si>
  <si>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</si>
  <si>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</si>
  <si>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</si>
  <si>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</si>
  <si>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</si>
  <si>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</si>
  <si>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</si>
  <si>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</si>
  <si>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</si>
  <si>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</si>
  <si>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</si>
  <si>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</si>
  <si>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</si>
  <si>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</si>
  <si>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</si>
  <si>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</si>
  <si>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</si>
  <si>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</si>
  <si>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</si>
  <si>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</si>
  <si>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</si>
  <si>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</si>
  <si>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</si>
  <si>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</si>
  <si>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</si>
  <si>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</si>
  <si>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</si>
  <si>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</si>
  <si>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</si>
  <si>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</si>
  <si>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</si>
  <si>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</si>
  <si>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</si>
  <si>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</si>
  <si>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</si>
  <si>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</si>
  <si>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</si>
  <si>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</si>
  <si>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</si>
  <si>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</si>
  <si>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</si>
  <si>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</si>
  <si>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</si>
  <si>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</si>
  <si>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</si>
  <si>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</si>
  <si>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</si>
  <si>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</si>
  <si>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</si>
  <si>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</si>
  <si>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</si>
  <si>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</si>
  <si>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</si>
  <si>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</si>
  <si>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</si>
  <si>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</si>
  <si>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</si>
  <si>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</si>
  <si>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</si>
  <si>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</si>
  <si>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</si>
  <si>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</si>
  <si>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</si>
  <si>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</si>
  <si>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</si>
  <si>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</si>
  <si>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</si>
  <si>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</si>
  <si>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</si>
  <si>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</si>
  <si>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</si>
  <si>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</si>
  <si>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</si>
  <si>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</si>
  <si>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</si>
  <si>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</si>
  <si>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</si>
  <si>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</si>
  <si>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</si>
  <si>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</si>
  <si>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</si>
  <si>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</si>
  <si>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</si>
  <si>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</si>
  <si>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</si>
  <si>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</si>
  <si>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</si>
  <si>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</si>
  <si>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</si>
  <si>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</si>
  <si>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</si>
  <si>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</si>
  <si>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</si>
  <si>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</si>
  <si>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</si>
  <si>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</si>
  <si>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</si>
  <si>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</si>
  <si>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</si>
  <si>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</si>
  <si>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</si>
  <si>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</si>
  <si>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</si>
  <si>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</si>
  <si>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</si>
  <si>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</si>
  <si>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</si>
  <si>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</si>
  <si>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</si>
  <si>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</si>
  <si>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</si>
  <si>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</si>
  <si>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</si>
  <si>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</si>
  <si>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</si>
  <si>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</si>
  <si>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</si>
  <si>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</si>
  <si>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</si>
  <si>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</si>
  <si>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</si>
  <si>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</si>
  <si>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</si>
  <si>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</si>
  <si>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</si>
  <si>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</si>
  <si>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</si>
  <si>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</si>
  <si>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</si>
  <si>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</si>
  <si>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</si>
  <si>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</si>
  <si>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</si>
  <si>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</si>
  <si>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</si>
  <si>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</si>
  <si>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</si>
  <si>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</si>
  <si>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</si>
  <si>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</si>
  <si>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</si>
  <si>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</si>
  <si>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</si>
  <si>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</si>
  <si>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</si>
  <si>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</si>
  <si>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</si>
  <si>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</si>
  <si>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</si>
  <si>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</si>
  <si>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</si>
  <si>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</si>
  <si>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</si>
  <si>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</si>
  <si>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</si>
  <si>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</si>
  <si>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</si>
  <si>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</si>
  <si>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</si>
  <si>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</si>
  <si>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</si>
  <si>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</si>
  <si>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</si>
  <si>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</si>
  <si>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</si>
  <si>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</si>
  <si>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</si>
  <si>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</si>
  <si>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</si>
  <si>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</si>
  <si>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</si>
  <si>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</si>
  <si>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</si>
  <si>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</si>
  <si>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</si>
  <si>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</si>
  <si>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</si>
  <si>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</si>
  <si>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</si>
  <si>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</si>
  <si>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</si>
  <si>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</si>
  <si>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</si>
  <si>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</si>
  <si>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</si>
  <si>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</si>
  <si>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</si>
  <si>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</si>
  <si>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</si>
  <si>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</si>
  <si>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</si>
  <si>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</si>
  <si>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</si>
  <si>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</si>
  <si>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</si>
  <si>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</si>
  <si>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</si>
  <si>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</si>
  <si>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</si>
  <si>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</si>
  <si>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</si>
  <si>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</si>
  <si>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</si>
  <si>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</si>
  <si>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</si>
  <si>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</si>
  <si>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</si>
  <si>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</si>
  <si>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</si>
  <si>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</si>
  <si>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</si>
  <si>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</si>
  <si>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</si>
  <si>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</si>
  <si>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</si>
  <si>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</si>
  <si>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</si>
  <si>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</si>
  <si>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</si>
  <si>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</si>
  <si>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</si>
  <si>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</si>
  <si>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</si>
  <si>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</si>
  <si>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</si>
  <si>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</si>
  <si>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</si>
  <si>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</si>
  <si>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</si>
  <si>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</si>
  <si>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</si>
  <si>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</si>
  <si>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</si>
  <si>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</si>
  <si>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</si>
  <si>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</si>
  <si>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</si>
  <si>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</si>
  <si>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</si>
  <si>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</si>
  <si>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</si>
  <si>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</si>
  <si>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</si>
  <si>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</si>
  <si>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</si>
  <si>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</si>
  <si>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</si>
  <si>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</si>
  <si>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</si>
  <si>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</si>
  <si>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</si>
  <si>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</si>
  <si>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</si>
  <si>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</si>
  <si>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</si>
  <si>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</si>
  <si>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</si>
  <si>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</si>
  <si>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</si>
  <si>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</si>
  <si>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</si>
  <si>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</si>
  <si>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</si>
  <si>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</si>
  <si>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</si>
  <si>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</si>
  <si>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</si>
  <si>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</si>
  <si>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</si>
  <si>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</si>
  <si>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</si>
  <si>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</si>
  <si>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</si>
  <si>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</si>
  <si>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</si>
  <si>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</si>
  <si>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</si>
  <si>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</si>
  <si>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</si>
  <si>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</si>
  <si>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</si>
  <si>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</si>
  <si>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</si>
  <si>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</si>
  <si>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</si>
  <si>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</si>
  <si>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</si>
  <si>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</si>
  <si>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</si>
  <si>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</si>
  <si>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</si>
  <si>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</si>
  <si>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</si>
  <si>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</si>
  <si>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</si>
  <si>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</si>
  <si>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</si>
  <si>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</si>
  <si>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</si>
  <si>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</si>
  <si>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</si>
  <si>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</si>
  <si>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</si>
  <si>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</si>
  <si>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</si>
  <si>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</si>
  <si>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</si>
  <si>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</si>
  <si>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</si>
  <si>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</si>
  <si>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</si>
  <si>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</si>
  <si>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</si>
  <si>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</si>
  <si>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</si>
  <si>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</si>
  <si>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</si>
  <si>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</si>
  <si>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</si>
  <si>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</si>
  <si>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</si>
  <si>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</si>
  <si>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</si>
  <si>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</si>
  <si>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</si>
  <si>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</si>
  <si>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</si>
  <si>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</si>
  <si>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</si>
  <si>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</si>
  <si>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</si>
  <si>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</si>
  <si>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</si>
  <si>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</si>
  <si>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</si>
  <si>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</si>
  <si>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</si>
  <si>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</si>
  <si>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</si>
  <si>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</si>
  <si>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</si>
  <si>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</si>
  <si>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</si>
  <si>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</si>
  <si>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</si>
  <si>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</si>
  <si>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</si>
  <si>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</si>
  <si>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</si>
  <si>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</si>
  <si>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</si>
  <si>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</si>
  <si>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</si>
  <si>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</si>
  <si>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</si>
  <si>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</si>
  <si>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</si>
  <si>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</si>
  <si>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</si>
  <si>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</si>
  <si>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</si>
  <si>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</si>
  <si>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</si>
  <si>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</si>
  <si>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</si>
  <si>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</si>
  <si>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</si>
  <si>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</si>
  <si>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</si>
  <si>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</si>
  <si>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</si>
  <si>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</si>
  <si>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</si>
  <si>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</si>
  <si>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</si>
  <si>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</si>
  <si>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</si>
  <si>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</si>
  <si>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</si>
  <si>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</si>
  <si>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</si>
  <si>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</si>
  <si>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</si>
  <si>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</si>
  <si>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</si>
  <si>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</si>
  <si>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</si>
  <si>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</si>
  <si>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</si>
  <si>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</si>
  <si>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</si>
  <si>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</si>
  <si>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</si>
  <si>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</si>
  <si>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</si>
  <si>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</si>
  <si>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</si>
  <si>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</si>
  <si>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</si>
  <si>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</si>
  <si>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</si>
  <si>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</si>
  <si>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</si>
  <si>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</si>
  <si>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</si>
  <si>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</si>
  <si>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</si>
  <si>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</si>
  <si>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</si>
  <si>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</si>
  <si>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</si>
  <si>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</si>
  <si>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</si>
  <si>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</si>
  <si>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</si>
  <si>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</si>
  <si>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</si>
  <si>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</si>
  <si>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</si>
  <si>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</si>
  <si>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</si>
  <si>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</si>
  <si>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</si>
  <si>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</si>
  <si>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</si>
  <si>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</si>
  <si>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</si>
  <si>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</si>
  <si>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</si>
  <si>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</si>
  <si>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</si>
  <si>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</si>
  <si>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</si>
  <si>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</si>
  <si>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</si>
  <si>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</si>
  <si>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</si>
  <si>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</si>
  <si>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</si>
  <si>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</si>
  <si>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</si>
  <si>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</si>
  <si>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</si>
  <si>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</si>
  <si>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</si>
  <si>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</si>
  <si>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</si>
  <si>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</si>
  <si>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</si>
  <si>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</si>
  <si>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</si>
  <si>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</si>
  <si>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</si>
  <si>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</si>
  <si>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</si>
  <si>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</si>
  <si>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</si>
  <si>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</si>
  <si>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</si>
  <si>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</si>
  <si>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</si>
  <si>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</si>
  <si>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</si>
  <si>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</si>
  <si>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</si>
  <si>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</si>
  <si>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</si>
  <si>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</si>
  <si>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</si>
  <si>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</si>
  <si>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</si>
  <si>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</si>
  <si>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</si>
  <si>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</si>
  <si>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</si>
  <si>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</si>
  <si>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</si>
  <si>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</si>
  <si>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</si>
  <si>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</si>
  <si>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</si>
  <si>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</si>
  <si>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</si>
  <si>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</si>
  <si>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</si>
  <si>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</si>
  <si>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</si>
  <si>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</si>
  <si>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</si>
  <si>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</si>
  <si>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</si>
  <si>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</si>
  <si>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</si>
  <si>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</si>
  <si>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</si>
  <si>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</si>
  <si>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</si>
  <si>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</si>
  <si>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</si>
  <si>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</si>
  <si>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</si>
  <si>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</si>
  <si>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</si>
  <si>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</si>
  <si>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</si>
  <si>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</si>
  <si>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</si>
  <si>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</si>
  <si>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</si>
  <si>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</si>
  <si>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</si>
  <si>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</si>
  <si>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</si>
  <si>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</si>
  <si>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</si>
  <si>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</si>
  <si>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</si>
  <si>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</si>
  <si>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</si>
  <si>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</si>
  <si>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</si>
  <si>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</si>
  <si>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</si>
  <si>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</si>
  <si>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</si>
  <si>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</si>
  <si>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</si>
  <si>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</si>
  <si>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</si>
  <si>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</si>
  <si>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</si>
  <si>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</si>
  <si>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</si>
  <si>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</si>
  <si>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</si>
  <si>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</si>
  <si>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</si>
  <si>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</si>
  <si>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</si>
  <si>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</si>
  <si>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</si>
  <si>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</si>
  <si>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</si>
  <si>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</si>
  <si>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</si>
  <si>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</si>
  <si>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</si>
  <si>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</si>
  <si>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</si>
  <si>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</si>
  <si>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</si>
  <si>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</si>
  <si>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</si>
  <si>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</si>
  <si>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</si>
  <si>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</si>
  <si>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</si>
  <si>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</si>
  <si>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</si>
  <si>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</si>
  <si>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</si>
  <si>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</si>
  <si>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</si>
  <si>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</si>
  <si>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</si>
  <si>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</si>
  <si>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</si>
  <si>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</si>
  <si>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</si>
  <si>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</si>
  <si>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</si>
  <si>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</si>
  <si>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</si>
  <si>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</si>
  <si>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</si>
  <si>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</si>
  <si>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</si>
  <si>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</si>
  <si>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</si>
  <si>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</si>
  <si>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</si>
  <si>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</si>
  <si>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</si>
  <si>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</si>
  <si>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</si>
  <si>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</si>
  <si>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</si>
  <si>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</si>
  <si>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</si>
  <si>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</si>
  <si>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</si>
  <si>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</si>
  <si>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</si>
  <si>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</si>
  <si>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</si>
  <si>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</si>
  <si>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</si>
  <si>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</si>
  <si>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</si>
  <si>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</si>
  <si>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</si>
  <si>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</si>
  <si>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</si>
  <si>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</si>
  <si>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</si>
  <si>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</si>
  <si>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</si>
  <si>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</si>
  <si>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</si>
  <si>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</si>
  <si>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</si>
  <si>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</si>
  <si>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</si>
  <si>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</si>
  <si>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</si>
  <si>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</si>
  <si>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</si>
  <si>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</si>
  <si>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</si>
  <si>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</si>
  <si>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</si>
  <si>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</si>
  <si>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</si>
  <si>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</si>
  <si>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</si>
  <si>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</si>
  <si>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</si>
  <si>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</si>
  <si>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</si>
  <si>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</si>
  <si>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</si>
  <si>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</si>
  <si>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</si>
  <si>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</si>
  <si>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</si>
  <si>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</si>
  <si>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</si>
  <si>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</si>
  <si>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</si>
  <si>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</si>
  <si>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</si>
  <si>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</si>
  <si>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</si>
  <si>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</si>
  <si>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</si>
  <si>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</si>
  <si>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</si>
  <si>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</si>
  <si>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</si>
  <si>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</si>
  <si>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</si>
  <si>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</si>
  <si>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</si>
  <si>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</si>
  <si>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</si>
  <si>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</si>
  <si>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</si>
  <si>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</si>
  <si>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</si>
  <si>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</si>
  <si>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</si>
  <si>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</si>
  <si>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</si>
  <si>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</si>
  <si>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</si>
  <si>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</si>
  <si>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</si>
  <si>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</si>
  <si>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</si>
  <si>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</si>
  <si>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</si>
  <si>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</si>
  <si>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</si>
  <si>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</si>
  <si>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</si>
  <si>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</si>
  <si>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</si>
  <si>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</si>
  <si>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</si>
  <si>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</si>
  <si>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</si>
  <si>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</si>
  <si>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</si>
  <si>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</si>
  <si>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</si>
  <si>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</si>
  <si>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</si>
  <si>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</si>
  <si>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</si>
  <si>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</si>
  <si>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</si>
  <si>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</si>
  <si>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</si>
  <si>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</si>
  <si>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</si>
  <si>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</si>
  <si>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</si>
  <si>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</si>
  <si>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</si>
  <si>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</si>
  <si>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</si>
  <si>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</si>
  <si>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</si>
  <si>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</si>
  <si>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</si>
  <si>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</si>
  <si>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</si>
  <si>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</si>
  <si>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</si>
  <si>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</si>
  <si>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</si>
  <si>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</si>
  <si>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</si>
  <si>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</si>
  <si>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</si>
  <si>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</si>
  <si>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</si>
  <si>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</si>
  <si>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</si>
  <si>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</si>
  <si>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</si>
  <si>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</si>
  <si>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</si>
  <si>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</si>
  <si>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</si>
  <si>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</si>
  <si>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</si>
  <si>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</si>
  <si>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</si>
  <si>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</si>
  <si>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</si>
  <si>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</si>
  <si>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</si>
  <si>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</si>
  <si>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</si>
  <si>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</si>
  <si>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</si>
  <si>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</si>
  <si>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</si>
  <si>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</si>
  <si>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</si>
  <si>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</si>
  <si>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</si>
  <si>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</si>
  <si>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</si>
  <si>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</si>
  <si>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</si>
  <si>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</si>
  <si>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</si>
  <si>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</si>
  <si>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</si>
  <si>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</si>
  <si>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</si>
  <si>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</si>
  <si>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</si>
  <si>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</si>
  <si>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</si>
  <si>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</si>
  <si>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</si>
  <si>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</si>
  <si>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</si>
  <si>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</si>
  <si>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</si>
  <si>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</si>
  <si>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</si>
  <si>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</si>
  <si>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</si>
  <si>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</si>
  <si>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</si>
  <si>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</si>
  <si>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</si>
  <si>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</si>
  <si>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</si>
  <si>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</si>
  <si>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</si>
  <si>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</si>
  <si>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</si>
  <si>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</si>
  <si>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</si>
  <si>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</si>
  <si>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</si>
  <si>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</si>
  <si>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</si>
  <si>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</si>
  <si>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</si>
  <si>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</si>
  <si>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</si>
  <si>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</si>
  <si>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</si>
  <si>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</si>
  <si>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</si>
  <si>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</si>
  <si>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</si>
  <si>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</si>
  <si>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</si>
  <si>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</si>
  <si>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</si>
  <si>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</si>
  <si>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</si>
  <si>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</si>
  <si>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</si>
  <si>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</si>
  <si>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</si>
  <si>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</si>
  <si>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</si>
  <si>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</si>
  <si>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</si>
  <si>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</si>
  <si>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</si>
  <si>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</si>
  <si>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</si>
  <si>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</si>
  <si>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</si>
  <si>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</si>
  <si>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</si>
  <si>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</si>
  <si>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</si>
  <si>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</si>
  <si>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</si>
  <si>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</si>
  <si>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</si>
  <si>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</si>
  <si>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</si>
  <si>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</si>
  <si>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</si>
  <si>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</si>
  <si>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</si>
  <si>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</si>
  <si>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</si>
  <si>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</si>
  <si>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</si>
  <si>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</si>
  <si>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</si>
  <si>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</si>
  <si>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</si>
  <si>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</si>
  <si>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</si>
  <si>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</si>
  <si>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</si>
  <si>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</si>
  <si>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</si>
  <si>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</si>
  <si>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</si>
  <si>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</si>
  <si>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</si>
  <si>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</si>
  <si>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</si>
  <si>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</si>
  <si>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</si>
  <si>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</si>
  <si>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</si>
  <si>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</si>
  <si>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</si>
  <si>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</si>
  <si>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</si>
  <si>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</si>
  <si>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</si>
  <si>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</si>
  <si>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</si>
  <si>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</si>
  <si>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</si>
  <si>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</si>
  <si>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</si>
  <si>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</si>
  <si>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</si>
  <si>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</si>
  <si>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</si>
  <si>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</si>
  <si>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</si>
  <si>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</si>
  <si>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</si>
  <si>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</si>
  <si>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</si>
  <si>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</si>
  <si>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</si>
  <si>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</si>
  <si>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</si>
  <si>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</si>
  <si>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</si>
  <si>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</si>
  <si>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</si>
  <si>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</si>
  <si>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</si>
  <si>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</si>
  <si>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</si>
  <si>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</si>
  <si>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</si>
  <si>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</si>
  <si>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</si>
  <si>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</si>
  <si>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</si>
  <si>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</si>
  <si>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</si>
  <si>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</si>
  <si>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</si>
  <si>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</si>
  <si>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</si>
  <si>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</si>
  <si>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</si>
  <si>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</si>
  <si>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</si>
  <si>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</si>
  <si>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</si>
  <si>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</si>
  <si>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</si>
  <si>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</si>
  <si>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</si>
  <si>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</si>
  <si>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</si>
  <si>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</si>
  <si>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</si>
  <si>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</si>
  <si>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</si>
  <si>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</si>
  <si>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</si>
  <si>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</si>
  <si>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</si>
  <si>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</si>
  <si>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</si>
  <si>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</si>
  <si>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</si>
  <si>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</si>
  <si>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</si>
  <si>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</si>
  <si>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</si>
  <si>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</si>
  <si>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</si>
  <si>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</si>
  <si>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</si>
  <si>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</si>
  <si>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</si>
  <si>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</si>
  <si>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</si>
  <si>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</si>
  <si>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</si>
  <si>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</si>
  <si>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</si>
  <si>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</si>
  <si>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</si>
  <si>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</si>
  <si>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</si>
  <si>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</si>
  <si>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</si>
  <si>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</si>
  <si>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</si>
  <si>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</si>
  <si>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</si>
  <si>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</si>
  <si>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</si>
  <si>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</si>
  <si>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</si>
  <si>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</si>
  <si>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</si>
  <si>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</si>
  <si>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</si>
  <si>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</si>
  <si>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</si>
  <si>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</si>
  <si>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</si>
  <si>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</si>
  <si>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</si>
  <si>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</si>
  <si>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</si>
  <si>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</si>
  <si>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</si>
  <si>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</si>
  <si>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</si>
  <si>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</si>
  <si>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</si>
  <si>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</si>
  <si>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</si>
  <si>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</si>
  <si>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</si>
  <si>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</si>
  <si>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</si>
  <si>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</si>
  <si>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</si>
  <si>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</si>
  <si>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</si>
  <si>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</si>
  <si>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</si>
  <si>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</si>
  <si>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</si>
  <si>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</si>
  <si>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</si>
  <si>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</si>
  <si>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</si>
  <si>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</si>
  <si>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</si>
  <si>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</si>
  <si>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</si>
  <si>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</si>
  <si>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</si>
  <si>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</si>
  <si>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</si>
  <si>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</si>
  <si>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</si>
  <si>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</si>
  <si>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</si>
  <si>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</si>
  <si>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</si>
  <si>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</si>
  <si>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</si>
  <si>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</si>
  <si>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</si>
  <si>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</si>
  <si>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</si>
  <si>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</si>
  <si>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</si>
  <si>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</si>
  <si>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</si>
  <si>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</si>
  <si>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</si>
  <si>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</si>
  <si>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</si>
  <si>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</si>
  <si>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</si>
  <si>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</si>
  <si>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</si>
  <si>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</si>
  <si>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</si>
  <si>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</si>
  <si>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</si>
  <si>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</si>
  <si>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</si>
  <si>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</si>
  <si>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</si>
  <si>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</si>
  <si>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</si>
  <si>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</si>
  <si>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</si>
  <si>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</si>
  <si>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</si>
  <si>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</si>
  <si>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</si>
  <si>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</si>
  <si>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</si>
  <si>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</si>
  <si>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</si>
  <si>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</si>
  <si>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</si>
  <si>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</si>
  <si>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</si>
  <si>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</si>
  <si>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</si>
  <si>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</si>
  <si>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</si>
  <si>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</si>
  <si>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</si>
  <si>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</si>
  <si>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</si>
  <si>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</si>
  <si>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</si>
  <si>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</si>
  <si>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</si>
  <si>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</si>
  <si>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</si>
  <si>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</si>
  <si>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</si>
  <si>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</si>
  <si>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</si>
  <si>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</si>
  <si>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</si>
  <si>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</si>
  <si>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</si>
  <si>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</si>
  <si>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</si>
  <si>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</si>
  <si>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</si>
  <si>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</si>
  <si>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</si>
  <si>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</si>
  <si>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</si>
  <si>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</si>
  <si>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</si>
  <si>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</si>
  <si>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</si>
  <si>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</si>
  <si>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</si>
  <si>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</si>
  <si>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</si>
  <si>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</si>
  <si>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</si>
  <si>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</si>
  <si>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</si>
  <si>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</si>
  <si>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</si>
  <si>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</si>
  <si>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</si>
  <si>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</si>
  <si>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</si>
  <si>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</si>
  <si>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</si>
  <si>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</si>
  <si>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</si>
  <si>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</si>
  <si>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</si>
  <si>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</si>
  <si>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</si>
  <si>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</si>
  <si>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</si>
  <si>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</si>
  <si>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</si>
  <si>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</si>
  <si>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</si>
  <si>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</si>
  <si>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</si>
  <si>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</si>
  <si>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</si>
  <si>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</si>
  <si>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</si>
  <si>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</si>
  <si>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</si>
  <si>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</si>
  <si>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</si>
  <si>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</si>
  <si>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</si>
  <si>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</si>
  <si>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</si>
  <si>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</si>
  <si>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</si>
  <si>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</si>
  <si>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</si>
  <si>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</si>
  <si>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</si>
  <si>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</si>
  <si>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</si>
  <si>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</si>
  <si>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</si>
  <si>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</si>
  <si>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</si>
  <si>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</si>
  <si>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</si>
  <si>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</si>
  <si>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</si>
  <si>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</si>
  <si>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</si>
  <si>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</si>
  <si>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</si>
  <si>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</si>
  <si>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</si>
  <si>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</si>
  <si>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</si>
  <si>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</si>
  <si>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</si>
  <si>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</si>
  <si>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</si>
  <si>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</si>
  <si>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</si>
  <si>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</si>
  <si>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</si>
  <si>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</si>
  <si>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</si>
  <si>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</si>
  <si>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</si>
  <si>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</si>
  <si>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</si>
  <si>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</si>
  <si>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</si>
  <si>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</si>
  <si>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</si>
  <si>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</si>
  <si>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</si>
  <si>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</si>
  <si>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</si>
  <si>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</si>
  <si>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</si>
  <si>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</si>
  <si>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</si>
  <si>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</si>
  <si>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</si>
  <si>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</si>
  <si>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</si>
  <si>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</si>
  <si>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</si>
  <si>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</si>
  <si>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</si>
  <si>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</si>
  <si>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</si>
  <si>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</si>
  <si>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</si>
  <si>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</si>
  <si>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</si>
  <si>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</si>
  <si>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</si>
  <si>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</si>
  <si>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</si>
  <si>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</si>
  <si>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</si>
  <si>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</si>
  <si>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</si>
  <si>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</si>
  <si>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</si>
  <si>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</si>
  <si>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</si>
  <si>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</si>
  <si>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</si>
  <si>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</si>
  <si>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</si>
  <si>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</si>
  <si>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</si>
  <si>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</si>
  <si>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</si>
  <si>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</si>
  <si>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</si>
  <si>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</si>
  <si>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</si>
  <si>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</si>
  <si>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</si>
  <si>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</si>
  <si>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</si>
  <si>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</si>
  <si>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</si>
  <si>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</si>
  <si>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</si>
  <si>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</si>
  <si>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</si>
  <si>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</si>
  <si>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</si>
  <si>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</si>
  <si>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</si>
  <si>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</si>
  <si>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</si>
  <si>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</si>
  <si>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</si>
  <si>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</si>
  <si>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</si>
  <si>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</si>
  <si>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</si>
  <si>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</si>
  <si>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</si>
  <si>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</si>
  <si>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</si>
  <si>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</si>
  <si>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</si>
  <si>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</si>
  <si>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</si>
  <si>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</si>
  <si>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</si>
  <si>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</si>
  <si>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</si>
  <si>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</si>
  <si>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</si>
  <si>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</si>
  <si>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</si>
  <si>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</si>
  <si>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</si>
  <si>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</si>
  <si>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</si>
  <si>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</si>
  <si>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</si>
  <si>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</si>
  <si>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</si>
  <si>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</si>
  <si>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</si>
  <si>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</si>
  <si>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</si>
  <si>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</si>
  <si>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</si>
  <si>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</si>
  <si>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</si>
  <si>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</si>
  <si>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</si>
  <si>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</si>
  <si>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</si>
  <si>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</si>
  <si>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</si>
  <si>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</si>
  <si>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</si>
  <si>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</si>
  <si>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</si>
  <si>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</si>
  <si>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</si>
  <si>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</si>
  <si>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</si>
  <si>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</si>
  <si>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</si>
  <si>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</si>
  <si>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</si>
  <si>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</si>
  <si>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</si>
  <si>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</si>
  <si>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</si>
  <si>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</si>
  <si>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</si>
  <si>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</si>
  <si>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</si>
  <si>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</si>
  <si>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</si>
  <si>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</si>
  <si>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</si>
  <si>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</si>
  <si>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</si>
  <si>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</si>
  <si>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</si>
  <si>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</si>
  <si>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</si>
  <si>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</si>
  <si>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</si>
  <si>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</si>
  <si>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</si>
  <si>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</si>
  <si>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</si>
  <si>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</si>
  <si>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</si>
  <si>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</si>
  <si>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</si>
  <si>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</si>
  <si>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</si>
  <si>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</si>
  <si>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</si>
  <si>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</si>
  <si>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</si>
  <si>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</si>
  <si>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</si>
  <si>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</si>
  <si>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</si>
  <si>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</si>
  <si>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</si>
  <si>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</si>
  <si>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</si>
  <si>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</si>
  <si>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</si>
  <si>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</si>
  <si>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</si>
  <si>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</si>
  <si>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</si>
  <si>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</si>
  <si>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</si>
  <si>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</si>
  <si>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</si>
  <si>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</si>
  <si>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</si>
  <si>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</si>
  <si>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</si>
  <si>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</si>
  <si>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</si>
  <si>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</si>
  <si>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</si>
  <si>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</si>
  <si>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</si>
  <si>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</si>
  <si>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</si>
  <si>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</si>
  <si>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</si>
  <si>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</si>
  <si>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</si>
  <si>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</si>
  <si>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</si>
  <si>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</si>
  <si>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</si>
  <si>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</si>
  <si>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</si>
  <si>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</si>
  <si>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</si>
  <si>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</si>
  <si>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</si>
  <si>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</si>
  <si>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</si>
  <si>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</si>
  <si>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</si>
  <si>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</si>
  <si>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</si>
  <si>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</si>
  <si>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</si>
  <si>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</si>
  <si>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</si>
  <si>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</si>
  <si>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</si>
  <si>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</si>
  <si>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</si>
  <si>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</si>
  <si>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</si>
  <si>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</si>
  <si>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</si>
  <si>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</si>
  <si>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</si>
  <si>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</si>
  <si>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</si>
  <si>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</si>
  <si>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</si>
  <si>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</si>
  <si>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</si>
  <si>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</si>
  <si>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</si>
  <si>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</si>
  <si>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</si>
  <si>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</si>
  <si>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</si>
  <si>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</si>
  <si>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</si>
  <si>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</si>
  <si>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</si>
  <si>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</si>
  <si>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</si>
  <si>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</si>
  <si>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</si>
  <si>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</si>
  <si>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</si>
  <si>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</si>
  <si>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</si>
  <si>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</si>
  <si>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</si>
  <si>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</si>
  <si>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</si>
  <si>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</si>
  <si>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</si>
  <si>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</si>
  <si>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</si>
  <si>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</si>
  <si>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</si>
  <si>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</si>
  <si>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</si>
  <si>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</si>
  <si>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</si>
  <si>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</si>
  <si>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</si>
  <si>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</si>
  <si>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</si>
  <si>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</si>
  <si>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</si>
  <si>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</si>
  <si>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</si>
  <si>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</si>
  <si>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</si>
  <si>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</si>
  <si>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</si>
  <si>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</si>
  <si>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</si>
  <si>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</si>
  <si>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</si>
  <si>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</si>
  <si>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</si>
  <si>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</si>
  <si>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</si>
  <si>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</si>
  <si>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</si>
  <si>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</si>
  <si>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</si>
  <si>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</si>
  <si>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</si>
  <si>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</si>
  <si>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</si>
  <si>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</si>
  <si>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</si>
  <si>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</si>
  <si>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</si>
  <si>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</si>
  <si>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</si>
  <si>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</si>
  <si>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</si>
  <si>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</si>
  <si>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</si>
  <si>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</si>
  <si>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</si>
  <si>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</si>
  <si>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</si>
  <si>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</si>
  <si>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</si>
  <si>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</si>
  <si>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</si>
  <si>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</si>
  <si>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</si>
  <si>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</si>
  <si>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</si>
  <si>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</si>
  <si>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</si>
  <si>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</si>
  <si>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</si>
  <si>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</si>
  <si>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</si>
  <si>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</si>
  <si>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</si>
  <si>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</si>
  <si>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</si>
  <si>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</si>
  <si>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</si>
  <si>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</si>
  <si>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</si>
  <si>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</si>
  <si>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</si>
  <si>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</si>
  <si>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</si>
  <si>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</si>
  <si>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</si>
  <si>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</si>
  <si>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</si>
  <si>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</si>
  <si>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</si>
  <si>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</si>
  <si>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</si>
  <si>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</si>
  <si>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</si>
  <si>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</si>
  <si>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</si>
  <si>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</si>
  <si>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</si>
  <si>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</si>
  <si>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</si>
  <si>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</si>
  <si>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</si>
  <si>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</si>
  <si>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</si>
  <si>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</si>
  <si>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</si>
  <si>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</si>
  <si>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</si>
  <si>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</si>
  <si>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</si>
  <si>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</si>
  <si>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</si>
  <si>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</si>
  <si>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</si>
  <si>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</si>
  <si>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</si>
  <si>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</si>
  <si>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</si>
  <si>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</si>
  <si>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</si>
  <si>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</si>
  <si>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</si>
  <si>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</si>
  <si>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</si>
  <si>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</si>
  <si>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</si>
  <si>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</si>
  <si>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</si>
  <si>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</si>
  <si>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</si>
  <si>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</si>
  <si>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</si>
  <si>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</si>
  <si>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</si>
  <si>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</si>
  <si>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</si>
  <si>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</si>
  <si>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</si>
  <si>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</si>
  <si>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</si>
  <si>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</si>
  <si>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</si>
  <si>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</si>
  <si>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</si>
  <si>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</si>
  <si>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</si>
  <si>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</si>
  <si>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</si>
  <si>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</si>
  <si>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</si>
  <si>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</si>
  <si>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</si>
  <si>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</si>
  <si>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</si>
  <si>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</si>
  <si>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</si>
  <si>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</si>
  <si>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</si>
  <si>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</si>
  <si>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</si>
  <si>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</si>
  <si>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</si>
  <si>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</si>
  <si>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</si>
  <si>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</si>
  <si>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</si>
  <si>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</si>
  <si>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</si>
  <si>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</si>
  <si>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</si>
  <si>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</si>
  <si>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</si>
  <si>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</si>
  <si>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</si>
  <si>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</si>
  <si>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</si>
  <si>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</si>
  <si>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</si>
  <si>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</si>
  <si>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</si>
  <si>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</si>
  <si>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</si>
  <si>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</si>
  <si>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</si>
  <si>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</si>
  <si>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</si>
  <si>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</si>
  <si>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</si>
  <si>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</si>
  <si>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</si>
  <si>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</si>
  <si>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</si>
  <si>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</si>
  <si>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</si>
  <si>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</si>
  <si>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</si>
  <si>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</si>
  <si>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</si>
  <si>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</si>
  <si>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</si>
  <si>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</si>
  <si>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</si>
  <si>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</si>
  <si>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</si>
  <si>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</si>
  <si>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</si>
  <si>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</si>
  <si>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</si>
  <si>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</si>
  <si>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</si>
  <si>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</si>
  <si>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</si>
  <si>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</si>
  <si>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</si>
  <si>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</si>
  <si>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</si>
  <si>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</si>
  <si>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</si>
  <si>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</si>
  <si>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</si>
  <si>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</si>
  <si>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</si>
  <si>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</si>
  <si>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</si>
  <si>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</si>
  <si>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</si>
  <si>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</si>
  <si>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</si>
  <si>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</si>
  <si>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</si>
  <si>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</si>
  <si>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</si>
  <si>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</si>
  <si>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</si>
  <si>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</si>
  <si>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</si>
  <si>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</si>
  <si>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</si>
  <si>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</si>
  <si>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</si>
  <si>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</si>
  <si>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</si>
  <si>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</si>
  <si>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</si>
  <si>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</si>
  <si>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</si>
  <si>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</si>
  <si>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</si>
  <si>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</si>
  <si>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</si>
  <si>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</si>
  <si>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</si>
  <si>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</si>
  <si>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</si>
  <si>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</si>
  <si>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</si>
  <si>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</si>
  <si>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</si>
  <si>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</si>
  <si>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</si>
  <si>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</si>
  <si>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</si>
  <si>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</si>
  <si>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</si>
  <si>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</si>
  <si>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</si>
  <si>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</si>
  <si>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</si>
  <si>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</si>
  <si>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</si>
  <si>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</si>
  <si>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</si>
  <si>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</si>
  <si>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</si>
  <si>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</si>
  <si>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</si>
  <si>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</si>
  <si>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</si>
  <si>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</si>
  <si>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</si>
  <si>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</si>
  <si>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</si>
  <si>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</si>
  <si>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</si>
  <si>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</si>
  <si>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</si>
  <si>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</si>
  <si>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</si>
  <si>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</si>
  <si>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</si>
  <si>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</si>
  <si>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</si>
  <si>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</si>
  <si>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</si>
  <si>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</si>
  <si>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</si>
  <si>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</si>
  <si>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</si>
  <si>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</si>
  <si>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</si>
  <si>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</si>
  <si>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</si>
  <si>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</si>
  <si>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</si>
  <si>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</si>
  <si>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</si>
  <si>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</si>
  <si>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</si>
  <si>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</si>
  <si>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</si>
  <si>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</si>
  <si>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</si>
  <si>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</si>
  <si>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</si>
  <si>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</si>
  <si>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</si>
  <si>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</si>
  <si>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</si>
  <si>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</si>
  <si>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</si>
  <si>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</si>
  <si>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</si>
  <si>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</si>
  <si>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</si>
  <si>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</si>
  <si>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</si>
  <si>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</si>
  <si>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</si>
  <si>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</si>
  <si>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</si>
  <si>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</si>
  <si>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</si>
  <si>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</si>
  <si>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</si>
  <si>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</si>
  <si>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</si>
  <si>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</si>
  <si>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</si>
  <si>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</si>
  <si>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</si>
  <si>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</si>
  <si>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</si>
  <si>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</si>
  <si>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</si>
  <si>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</si>
  <si>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</si>
  <si>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</si>
  <si>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</si>
  <si>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</si>
  <si>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</si>
  <si>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</si>
  <si>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</si>
  <si>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</si>
  <si>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</si>
  <si>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</si>
  <si>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</si>
  <si>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</si>
  <si>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</si>
  <si>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</si>
  <si>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</si>
  <si>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</si>
  <si>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</si>
  <si>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</si>
  <si>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</si>
  <si>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</si>
  <si>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</si>
  <si>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</si>
  <si>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</si>
  <si>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</si>
  <si>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</si>
  <si>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</si>
  <si>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</si>
  <si>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</si>
  <si>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</si>
  <si>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</si>
  <si>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</si>
  <si>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</si>
  <si>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</si>
  <si>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</si>
  <si>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</si>
  <si>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</si>
  <si>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</si>
  <si>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</si>
  <si>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</si>
  <si>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</si>
  <si>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</si>
  <si>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</si>
  <si>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</si>
  <si>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</si>
  <si>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</si>
  <si>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</si>
  <si>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</si>
  <si>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</si>
  <si>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</si>
  <si>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</si>
  <si>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</si>
  <si>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</si>
  <si>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</si>
  <si>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</si>
  <si>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</si>
  <si>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</si>
  <si>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</si>
  <si>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</si>
  <si>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</si>
  <si>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</si>
  <si>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</si>
  <si>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</si>
  <si>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</si>
  <si>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</si>
  <si>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</si>
  <si>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</si>
  <si>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</si>
  <si>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</si>
  <si>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</si>
  <si>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</si>
  <si>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</si>
  <si>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</si>
  <si>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</si>
  <si>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</si>
  <si>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</si>
  <si>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</si>
  <si>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</si>
  <si>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</si>
  <si>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</si>
  <si>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</si>
  <si>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</si>
  <si>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</si>
  <si>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</si>
  <si>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</si>
  <si>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</si>
  <si>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</si>
  <si>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</si>
  <si>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</si>
  <si>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</si>
  <si>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</si>
  <si>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</si>
  <si>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</si>
  <si>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</si>
  <si>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</si>
  <si>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</si>
  <si>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</si>
  <si>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</si>
  <si>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</si>
  <si>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</si>
  <si>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</si>
  <si>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</si>
  <si>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</si>
  <si>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</si>
  <si>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</si>
  <si>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</si>
  <si>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</si>
  <si>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</si>
  <si>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</si>
  <si>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</si>
  <si>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</si>
  <si>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</si>
  <si>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</si>
  <si>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</si>
  <si>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</si>
  <si>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</si>
  <si>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</si>
  <si>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</si>
  <si>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</si>
  <si>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</si>
  <si>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</si>
  <si>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</si>
  <si>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</si>
  <si>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</si>
  <si>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</si>
  <si>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</si>
  <si>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</si>
  <si>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</si>
  <si>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</si>
  <si>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</si>
  <si>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</si>
  <si>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</si>
  <si>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</si>
  <si>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</si>
  <si>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</si>
  <si>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</si>
  <si>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</si>
  <si>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</si>
  <si>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</si>
  <si>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</si>
  <si>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</si>
  <si>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</si>
  <si>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</si>
  <si>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</si>
  <si>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</si>
  <si>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</si>
  <si>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</si>
  <si>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</si>
  <si>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</si>
  <si>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</si>
  <si>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</si>
  <si>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</si>
  <si>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</si>
  <si>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</si>
  <si>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</si>
  <si>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</si>
  <si>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</si>
  <si>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</si>
  <si>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</si>
  <si>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</si>
  <si>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</si>
  <si>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</si>
  <si>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</si>
  <si>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</si>
  <si>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</si>
  <si>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</si>
  <si>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</si>
  <si>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</si>
  <si>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</si>
  <si>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</si>
  <si>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</si>
  <si>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</si>
  <si>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</si>
  <si>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</si>
  <si>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</si>
  <si>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</si>
  <si>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</si>
  <si>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</si>
  <si>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</si>
  <si>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</si>
  <si>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</si>
  <si>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</si>
  <si>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</si>
  <si>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</si>
  <si>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</si>
  <si>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</si>
  <si>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</si>
  <si>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</si>
  <si>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</si>
  <si>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</si>
  <si>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</si>
  <si>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</si>
  <si>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</si>
  <si>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</si>
  <si>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</si>
  <si>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</si>
  <si>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</si>
  <si>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</si>
  <si>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</si>
  <si>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</si>
  <si>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</si>
  <si>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</si>
  <si>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</si>
  <si>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</si>
  <si>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</si>
  <si>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</si>
  <si>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</si>
  <si>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</si>
  <si>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</si>
  <si>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</si>
  <si>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</si>
  <si>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</si>
  <si>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</si>
  <si>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</si>
  <si>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</si>
  <si>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</si>
  <si>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</si>
  <si>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</si>
  <si>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</si>
  <si>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</si>
  <si>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</si>
  <si>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</si>
  <si>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</si>
  <si>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</si>
  <si>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</si>
  <si>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</si>
  <si>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</si>
  <si>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</si>
  <si>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</si>
  <si>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</si>
  <si>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</si>
  <si>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</si>
  <si>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</si>
  <si>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</si>
  <si>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</si>
  <si>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</si>
  <si>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</si>
  <si>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</si>
  <si>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</si>
  <si>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</si>
  <si>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</si>
  <si>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</si>
  <si>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</si>
  <si>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</si>
  <si>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</si>
  <si>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</si>
  <si>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</si>
  <si>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</si>
  <si>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</si>
  <si>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</si>
  <si>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</si>
  <si>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</si>
  <si>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</si>
  <si>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</si>
  <si>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</si>
  <si>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</si>
  <si>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</si>
  <si>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</si>
  <si>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</si>
  <si>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</si>
  <si>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</si>
  <si>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</si>
  <si>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</si>
  <si>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</si>
  <si>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</si>
  <si>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</si>
  <si>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</si>
  <si>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</si>
  <si>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</si>
  <si>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</si>
  <si>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</si>
  <si>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</si>
  <si>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</si>
  <si>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</si>
  <si>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</si>
  <si>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</si>
  <si>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</si>
  <si>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</si>
  <si>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</si>
  <si>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</si>
  <si>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</si>
  <si>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</si>
  <si>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</si>
  <si>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</si>
  <si>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</si>
  <si>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</si>
  <si>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</si>
  <si>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</si>
  <si>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</si>
  <si>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</si>
  <si>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</si>
  <si>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</si>
  <si>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</si>
  <si>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</si>
  <si>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</si>
  <si>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</si>
  <si>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</si>
  <si>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</si>
  <si>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</si>
  <si>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</si>
  <si>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</si>
  <si>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</si>
  <si>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</si>
  <si>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</si>
  <si>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</si>
  <si>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</si>
  <si>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</si>
  <si>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</si>
  <si>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</si>
  <si>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</si>
  <si>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</si>
  <si>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</si>
  <si>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</si>
  <si>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</si>
  <si>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</si>
  <si>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</si>
  <si>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</si>
  <si>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</si>
  <si>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</si>
  <si>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</si>
  <si>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</si>
  <si>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</si>
  <si>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</si>
  <si>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</si>
  <si>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</si>
  <si>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</si>
  <si>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</si>
  <si>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</si>
  <si>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</si>
  <si>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</si>
  <si>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</si>
  <si>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</si>
  <si>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</si>
  <si>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</si>
  <si>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</si>
  <si>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</si>
  <si>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</si>
  <si>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</si>
  <si>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</si>
  <si>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</si>
  <si>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</si>
  <si>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</si>
  <si>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</si>
  <si>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</si>
  <si>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</si>
  <si>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</si>
  <si>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</si>
  <si>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</si>
  <si>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</si>
  <si>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</si>
  <si>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</si>
  <si>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</si>
  <si>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</si>
  <si>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</si>
  <si>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</si>
  <si>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</si>
  <si>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</si>
  <si>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</si>
  <si>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</si>
  <si>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</si>
  <si>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</si>
  <si>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</si>
  <si>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</si>
  <si>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</si>
  <si>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</si>
  <si>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</si>
  <si>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</si>
  <si>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</si>
  <si>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</si>
  <si>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</si>
  <si>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</si>
  <si>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</si>
  <si>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</si>
  <si>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</si>
  <si>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</si>
  <si>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</si>
  <si>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</si>
  <si>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</si>
  <si>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</si>
  <si>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</si>
  <si>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</si>
  <si>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</si>
  <si>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</si>
  <si>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</si>
  <si>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</si>
  <si>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</si>
  <si>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</si>
  <si>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</si>
  <si>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</si>
  <si>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</si>
  <si>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</si>
  <si>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</si>
  <si>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</si>
  <si>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</si>
  <si>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</si>
  <si>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</si>
  <si>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</si>
  <si>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</si>
  <si>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</si>
  <si>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</si>
  <si>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</si>
  <si>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</si>
  <si>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</si>
  <si>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</si>
  <si>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</si>
  <si>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</si>
  <si>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</si>
  <si>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</si>
  <si>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</si>
  <si>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</si>
  <si>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</si>
  <si>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</si>
  <si>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</si>
  <si>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</si>
  <si>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</si>
  <si>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</si>
  <si>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</si>
  <si>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</si>
  <si>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</si>
  <si>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</si>
  <si>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</si>
  <si>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</si>
  <si>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</si>
  <si>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</si>
  <si>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</si>
  <si>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</si>
  <si>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</si>
  <si>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</si>
  <si>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</si>
  <si>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</si>
  <si>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</si>
  <si>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</si>
  <si>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</si>
  <si>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</si>
  <si>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</si>
  <si>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</si>
  <si>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</si>
  <si>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</si>
  <si>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</si>
  <si>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</si>
  <si>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</si>
  <si>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</si>
  <si>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</si>
  <si>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</si>
  <si>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</si>
  <si>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</si>
  <si>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</si>
  <si>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</si>
  <si>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</si>
  <si>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</si>
  <si>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</si>
  <si>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</si>
  <si>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</si>
  <si>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</si>
  <si>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</si>
  <si>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</si>
  <si>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</si>
  <si>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</si>
  <si>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</si>
  <si>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</si>
  <si>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</si>
  <si>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</si>
  <si>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</si>
  <si>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</si>
  <si>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</si>
  <si>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</si>
  <si>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</si>
  <si>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</si>
  <si>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</si>
  <si>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</si>
  <si>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</si>
  <si>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</si>
  <si>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</si>
  <si>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</si>
  <si>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</si>
  <si>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</si>
  <si>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</si>
  <si>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</si>
  <si>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</si>
  <si>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</si>
  <si>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</si>
  <si>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</si>
  <si>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</si>
  <si>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</si>
  <si>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</si>
  <si>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</si>
  <si>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</si>
  <si>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</si>
  <si>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</si>
  <si>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</si>
  <si>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</si>
  <si>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</si>
  <si>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</si>
  <si>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</si>
  <si>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</si>
  <si>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</si>
  <si>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</si>
  <si>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</si>
  <si>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</si>
  <si>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</si>
  <si>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</si>
  <si>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</si>
  <si>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</si>
  <si>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</si>
  <si>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</si>
  <si>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</si>
  <si>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</si>
  <si>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</si>
  <si>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</si>
  <si>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</si>
  <si>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</si>
  <si>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</si>
  <si>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</si>
  <si>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</si>
  <si>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</si>
  <si>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</si>
  <si>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</si>
  <si>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</si>
  <si>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</si>
  <si>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</si>
  <si>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</si>
  <si>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</si>
  <si>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</si>
  <si>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</si>
  <si>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</si>
  <si>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</si>
  <si>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</si>
  <si>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</si>
  <si>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</si>
  <si>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</si>
  <si>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</si>
  <si>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</si>
  <si>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</si>
  <si>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</si>
  <si>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</si>
  <si>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</si>
  <si>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</si>
  <si>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</si>
  <si>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</si>
  <si>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</si>
  <si>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</si>
  <si>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</si>
  <si>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</si>
  <si>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</si>
  <si>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</si>
  <si>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</si>
  <si>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</si>
  <si>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</si>
  <si>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</si>
  <si>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</si>
  <si>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</si>
  <si>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</si>
  <si>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</si>
  <si>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</si>
  <si>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</si>
  <si>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</si>
  <si>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</si>
  <si>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</si>
  <si>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</si>
  <si>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</si>
  <si>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</si>
  <si>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</si>
  <si>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</si>
  <si>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</si>
  <si>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</si>
  <si>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</si>
  <si>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</si>
  <si>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</si>
  <si>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</si>
  <si>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</si>
  <si>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</si>
  <si>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</si>
  <si>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</si>
  <si>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</si>
  <si>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</si>
  <si>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</si>
  <si>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</si>
  <si>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</si>
  <si>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</si>
  <si>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</si>
  <si>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</si>
  <si>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</si>
  <si>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</si>
  <si>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</si>
  <si>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</si>
  <si>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</si>
  <si>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</si>
  <si>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</si>
  <si>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</si>
  <si>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</si>
  <si>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</si>
  <si>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</si>
  <si>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</si>
  <si>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</si>
  <si>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</si>
  <si>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</si>
  <si>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</si>
  <si>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</si>
  <si>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</si>
  <si>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</si>
  <si>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</si>
  <si>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</si>
  <si>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</si>
  <si>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</si>
  <si>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</si>
  <si>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</si>
  <si>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</si>
  <si>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</si>
  <si>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</si>
  <si>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</si>
  <si>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</si>
  <si>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</si>
  <si>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</si>
  <si>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</si>
  <si>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</si>
  <si>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</si>
  <si>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</si>
  <si>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</si>
  <si>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</si>
  <si>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</si>
  <si>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</si>
  <si>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</si>
  <si>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</si>
  <si>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</si>
  <si>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</si>
  <si>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</si>
  <si>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</si>
  <si>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</si>
  <si>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</si>
  <si>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</si>
  <si>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</si>
  <si>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</si>
  <si>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</si>
  <si>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</si>
  <si>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</si>
  <si>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</si>
  <si>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</si>
  <si>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</si>
  <si>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</si>
  <si>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</si>
  <si>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</si>
  <si>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</si>
  <si>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</si>
  <si>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</si>
  <si>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</si>
  <si>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</si>
  <si>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</si>
  <si>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</si>
  <si>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</si>
  <si>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</si>
  <si>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</si>
  <si>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</si>
  <si>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</si>
  <si>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</si>
  <si>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</si>
  <si>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</si>
  <si>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</si>
  <si>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</si>
  <si>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</si>
  <si>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</si>
  <si>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</si>
  <si>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</si>
  <si>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</si>
  <si>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</si>
  <si>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</si>
  <si>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</si>
  <si>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</si>
  <si>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</si>
  <si>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</si>
  <si>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</si>
  <si>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</si>
  <si>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</si>
  <si>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</si>
  <si>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</si>
  <si>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</si>
  <si>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</si>
  <si>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</si>
  <si>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</si>
  <si>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</si>
  <si>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</si>
  <si>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</si>
  <si>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</si>
  <si>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</si>
  <si>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</si>
  <si>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</si>
  <si>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</si>
  <si>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</si>
  <si>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</si>
  <si>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</si>
  <si>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</si>
  <si>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</si>
  <si>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</si>
  <si>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</si>
  <si>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</si>
  <si>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</si>
  <si>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</si>
  <si>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</si>
  <si>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</si>
  <si>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</si>
  <si>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</si>
  <si>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</si>
  <si>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</si>
  <si>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</si>
  <si>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</si>
  <si>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</si>
  <si>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</si>
  <si>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</si>
  <si>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</si>
  <si>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</si>
  <si>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</si>
  <si>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</si>
  <si>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</si>
  <si>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</si>
  <si>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</si>
  <si>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</si>
  <si>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</si>
  <si>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</si>
  <si>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</si>
  <si>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</si>
  <si>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</si>
  <si>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</si>
  <si>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</si>
  <si>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</si>
  <si>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</si>
  <si>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</si>
  <si>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</si>
  <si>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</si>
  <si>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</si>
  <si>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</si>
  <si>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</si>
  <si>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</si>
  <si>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</si>
  <si>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</si>
  <si>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</si>
  <si>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</si>
  <si>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</si>
  <si>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</si>
  <si>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</si>
  <si>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</si>
  <si>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</si>
  <si>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</si>
  <si>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</si>
  <si>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</si>
  <si>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</si>
  <si>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</si>
  <si>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</si>
  <si>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</si>
  <si>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</si>
  <si>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</si>
  <si>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</si>
  <si>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</si>
  <si>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</si>
  <si>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</si>
  <si>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</si>
  <si>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</si>
  <si>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</si>
  <si>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</si>
  <si>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</si>
  <si>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</si>
  <si>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</si>
  <si>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</si>
  <si>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</si>
  <si>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</si>
  <si>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</si>
  <si>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</si>
  <si>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</si>
  <si>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</si>
  <si>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</si>
  <si>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</si>
  <si>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</si>
  <si>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</si>
  <si>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</si>
  <si>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</si>
  <si>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</si>
  <si>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</si>
  <si>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</si>
  <si>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</si>
  <si>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</si>
  <si>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</si>
  <si>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</si>
  <si>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</si>
  <si>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</si>
  <si>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</si>
  <si>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</si>
  <si>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</si>
  <si>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</si>
  <si>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</si>
  <si>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</si>
  <si>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</si>
  <si>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</si>
  <si>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</si>
  <si>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</si>
  <si>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</si>
  <si>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</si>
  <si>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</si>
  <si>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</si>
  <si>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</si>
  <si>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</si>
  <si>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</si>
  <si>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</si>
  <si>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</si>
  <si>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</si>
  <si>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</si>
  <si>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</si>
  <si>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</si>
  <si>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</si>
  <si>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</si>
  <si>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</si>
  <si>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</si>
  <si>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</si>
  <si>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</si>
  <si>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</si>
  <si>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</si>
  <si>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</si>
  <si>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</si>
  <si>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</si>
  <si>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</si>
  <si>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</si>
  <si>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</si>
  <si>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</si>
  <si>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</si>
  <si>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</si>
  <si>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</si>
  <si>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</si>
  <si>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</si>
  <si>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</si>
  <si>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</si>
  <si>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</si>
  <si>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</si>
  <si>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</si>
  <si>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</si>
  <si>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</si>
  <si>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</si>
  <si>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</si>
  <si>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</si>
  <si>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</si>
  <si>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</si>
  <si>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</si>
  <si>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</si>
  <si>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</si>
  <si>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</si>
  <si>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</si>
  <si>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</si>
  <si>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</si>
  <si>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</si>
  <si>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</si>
  <si>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</si>
  <si>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</si>
  <si>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</si>
  <si>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</si>
  <si>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</si>
  <si>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</si>
  <si>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</si>
  <si>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</si>
  <si>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</si>
  <si>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</si>
  <si>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</si>
  <si>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</si>
  <si>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</si>
  <si>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</si>
  <si>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</si>
  <si>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</si>
  <si>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</si>
  <si>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</si>
  <si>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</si>
  <si>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</si>
  <si>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</si>
  <si>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</si>
  <si>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</si>
  <si>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</si>
  <si>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</si>
  <si>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</si>
  <si>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</si>
  <si>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</si>
  <si>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</si>
  <si>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</si>
  <si>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</si>
  <si>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</si>
  <si>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</si>
  <si>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</si>
  <si>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</si>
  <si>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</si>
  <si>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</si>
  <si>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</si>
  <si>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</si>
  <si>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</si>
  <si>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</si>
  <si>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</si>
  <si>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</si>
  <si>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</si>
  <si>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</si>
  <si>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</si>
  <si>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</si>
  <si>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</si>
  <si>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</si>
  <si>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</si>
  <si>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</si>
  <si>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</si>
  <si>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</si>
  <si>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</si>
  <si>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</si>
  <si>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</si>
  <si>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</si>
  <si>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</si>
  <si>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</si>
  <si>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</si>
  <si>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</si>
  <si>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</si>
  <si>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</si>
  <si>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</si>
  <si>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</si>
  <si>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</si>
  <si>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</si>
  <si>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</si>
  <si>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</si>
  <si>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</si>
  <si>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</si>
  <si>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</si>
  <si>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</si>
  <si>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</si>
  <si>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</si>
  <si>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</si>
  <si>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</si>
  <si>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</si>
  <si>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</si>
  <si>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</si>
  <si>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</si>
  <si>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</si>
  <si>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</si>
  <si>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</si>
  <si>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</si>
  <si>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</si>
  <si>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</si>
  <si>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</si>
  <si>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</si>
  <si>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</si>
  <si>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</si>
  <si>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</si>
  <si>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</si>
  <si>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</si>
  <si>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</si>
  <si>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</si>
  <si>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</si>
  <si>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</si>
  <si>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</si>
  <si>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</si>
  <si>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</si>
  <si>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</si>
  <si>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</si>
  <si>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</si>
  <si>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</si>
  <si>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</si>
  <si>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</si>
  <si>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</si>
  <si>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</si>
  <si>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</si>
  <si>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</si>
  <si>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</si>
  <si>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</si>
  <si>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</si>
  <si>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</si>
  <si>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</si>
  <si>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</si>
  <si>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</si>
  <si>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</si>
  <si>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</si>
  <si>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</si>
  <si>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</si>
  <si>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</si>
  <si>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</si>
  <si>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</si>
  <si>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</si>
  <si>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</si>
  <si>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</si>
  <si>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</si>
  <si>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</si>
  <si>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</si>
  <si>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</si>
  <si>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</si>
  <si>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</si>
  <si>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</si>
  <si>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</si>
  <si>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</si>
  <si>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</si>
  <si>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</si>
  <si>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</si>
  <si>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</si>
  <si>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</si>
  <si>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</si>
  <si>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</si>
  <si>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</si>
  <si>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</si>
  <si>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</si>
  <si>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</si>
  <si>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</si>
  <si>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</si>
  <si>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</si>
  <si>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</si>
  <si>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</si>
  <si>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</si>
  <si>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</si>
  <si>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</si>
  <si>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</si>
  <si>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</si>
  <si>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</si>
  <si>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</si>
  <si>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</si>
  <si>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</si>
  <si>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</si>
  <si>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</si>
  <si>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</si>
  <si>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</si>
  <si>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</si>
  <si>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</si>
  <si>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</si>
  <si>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</si>
  <si>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</si>
  <si>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</si>
  <si>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</si>
  <si>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</si>
  <si>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</si>
  <si>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</si>
  <si>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</si>
  <si>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</si>
  <si>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</si>
  <si>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</si>
  <si>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</si>
  <si>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</si>
  <si>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</si>
  <si>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</si>
  <si>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</si>
  <si>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</si>
  <si>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</si>
  <si>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</si>
  <si>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</si>
  <si>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</si>
  <si>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</si>
  <si>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</si>
  <si>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</si>
  <si>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</si>
  <si>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</si>
  <si>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</si>
  <si>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</si>
  <si>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</si>
  <si>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</si>
  <si>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</si>
  <si>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</si>
  <si>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</si>
  <si>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</si>
  <si>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</si>
  <si>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</si>
  <si>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</si>
  <si>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</si>
  <si>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</si>
  <si>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</si>
  <si>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</si>
  <si>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</si>
  <si>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</si>
  <si>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</si>
  <si>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</si>
  <si>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</si>
  <si>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</si>
  <si>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</si>
  <si>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</si>
  <si>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</si>
  <si>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</si>
  <si>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</si>
  <si>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</si>
  <si>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</si>
  <si>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</si>
  <si>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</si>
  <si>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</si>
  <si>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</si>
  <si>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</si>
  <si>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</si>
  <si>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</si>
  <si>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</si>
  <si>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</si>
  <si>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</si>
  <si>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</si>
  <si>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</si>
  <si>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</si>
  <si>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</si>
  <si>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</si>
  <si>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</si>
  <si>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</si>
  <si>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</si>
  <si>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</si>
  <si>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</si>
  <si>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</si>
  <si>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</si>
  <si>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</si>
  <si>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</si>
  <si>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</si>
  <si>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</si>
  <si>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</si>
  <si>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</si>
  <si>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</si>
  <si>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</si>
  <si>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</si>
  <si>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</si>
  <si>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</si>
  <si>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</si>
  <si>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</si>
  <si>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</si>
  <si>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</si>
  <si>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</si>
  <si>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</si>
  <si>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</si>
  <si>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</si>
  <si>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</si>
  <si>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</si>
  <si>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</si>
  <si>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</si>
  <si>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</si>
  <si>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</si>
  <si>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</si>
  <si>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</si>
  <si>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</si>
  <si>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</si>
  <si>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</si>
  <si>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</si>
  <si>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</si>
  <si>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</si>
  <si>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</si>
  <si>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</si>
  <si>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</si>
  <si>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</si>
  <si>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</si>
  <si>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</si>
  <si>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</si>
  <si>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</si>
  <si>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</si>
  <si>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</si>
  <si>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</si>
  <si>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</si>
  <si>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</si>
  <si>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</si>
  <si>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</si>
  <si>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</si>
  <si>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</si>
  <si>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</si>
  <si>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</si>
  <si>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</si>
  <si>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</si>
  <si>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</si>
  <si>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</si>
  <si>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</si>
  <si>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</si>
  <si>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</si>
  <si>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</si>
  <si>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</si>
  <si>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</si>
  <si>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</si>
  <si>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</si>
  <si>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</si>
  <si>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</si>
  <si>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</si>
  <si>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</si>
  <si>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</si>
  <si>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</si>
  <si>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</si>
  <si>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</si>
  <si>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</si>
  <si>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</si>
  <si>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</si>
  <si>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</si>
  <si>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</si>
  <si>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</si>
  <si>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</si>
  <si>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</si>
  <si>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</si>
  <si>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</si>
  <si>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</si>
  <si>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</si>
  <si>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</si>
  <si>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</si>
  <si>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</si>
  <si>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</si>
  <si>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</si>
  <si>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</si>
  <si>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</si>
  <si>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</si>
  <si>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</si>
  <si>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</si>
  <si>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</si>
  <si>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</si>
  <si>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</si>
  <si>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</si>
  <si>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</si>
  <si>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</si>
  <si>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</si>
  <si>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</si>
  <si>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</si>
  <si>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</si>
  <si>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</si>
  <si>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</si>
  <si>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</si>
  <si>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</si>
  <si>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</si>
  <si>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</si>
  <si>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</si>
  <si>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</si>
  <si>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</si>
  <si>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</si>
  <si>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</si>
  <si>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</si>
  <si>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</si>
  <si>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</si>
  <si>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</si>
  <si>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</si>
  <si>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</si>
  <si>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</si>
  <si>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</si>
  <si>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</si>
  <si>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</si>
  <si>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</si>
  <si>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</si>
  <si>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</si>
  <si>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</si>
  <si>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</si>
  <si>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</si>
  <si>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</si>
  <si>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</si>
  <si>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</si>
  <si>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</si>
  <si>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</si>
  <si>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</si>
  <si>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</si>
  <si>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</si>
  <si>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</si>
  <si>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</si>
  <si>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</si>
  <si>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</si>
  <si>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</si>
  <si>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</si>
  <si>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</si>
  <si>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</si>
  <si>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</si>
  <si>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</si>
  <si>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</si>
  <si>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</si>
  <si>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</si>
  <si>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</si>
  <si>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</si>
  <si>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</si>
  <si>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</si>
  <si>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</si>
  <si>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</si>
  <si>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</si>
  <si>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</si>
  <si>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</si>
  <si>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</si>
  <si>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</si>
  <si>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</si>
  <si>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</si>
  <si>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</si>
  <si>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</si>
  <si>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</si>
  <si>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</si>
  <si>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</si>
  <si>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</si>
  <si>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</si>
  <si>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</si>
  <si>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</si>
  <si>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</si>
  <si>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</si>
  <si>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</si>
  <si>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</si>
  <si>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</si>
  <si>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</si>
  <si>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</si>
  <si>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</si>
  <si>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</si>
  <si>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</si>
  <si>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</si>
  <si>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</si>
  <si>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</si>
  <si>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</si>
  <si>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</si>
  <si>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</si>
  <si>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</si>
  <si>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</si>
  <si>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</si>
  <si>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</si>
  <si>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</si>
  <si>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</si>
  <si>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</si>
  <si>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</si>
  <si>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</si>
  <si>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</si>
  <si>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</si>
  <si>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</si>
  <si>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</si>
  <si>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</si>
  <si>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</si>
  <si>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</si>
  <si>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</si>
  <si>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</si>
  <si>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</si>
  <si>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</si>
  <si>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</si>
  <si>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</si>
  <si>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</si>
  <si>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</si>
  <si>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</si>
  <si>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</si>
  <si>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</si>
  <si>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</si>
  <si>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</si>
  <si>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</si>
  <si>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</si>
  <si>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</si>
  <si>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</si>
  <si>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</si>
  <si>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</si>
  <si>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</si>
  <si>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</si>
  <si>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</si>
  <si>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</si>
  <si>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</si>
  <si>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</si>
  <si>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</si>
  <si>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</si>
  <si>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</si>
  <si>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</si>
  <si>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</si>
  <si>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</si>
  <si>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</si>
  <si>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</si>
  <si>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</si>
  <si>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</si>
  <si>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</si>
  <si>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</si>
  <si>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</si>
  <si>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</si>
  <si>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</si>
  <si>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</si>
  <si>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</si>
  <si>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</si>
  <si>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</si>
  <si>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</si>
  <si>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</si>
  <si>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</si>
  <si>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</si>
  <si>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</si>
  <si>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</si>
  <si>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</si>
  <si>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</si>
  <si>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</si>
  <si>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</si>
  <si>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</si>
  <si>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</si>
  <si>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</si>
  <si>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</si>
  <si>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</si>
  <si>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</si>
  <si>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</si>
  <si>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</si>
  <si>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</si>
  <si>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</si>
  <si>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</si>
  <si>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</si>
  <si>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</si>
  <si>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</si>
  <si>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</si>
  <si>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</si>
  <si>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</si>
  <si>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</si>
  <si>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</si>
  <si>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</si>
  <si>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</si>
  <si>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</si>
  <si>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</si>
  <si>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</si>
  <si>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</si>
  <si>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</si>
  <si>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</si>
  <si>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</si>
  <si>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</si>
  <si>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</si>
  <si>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</si>
  <si>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</si>
  <si>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</si>
  <si>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</si>
  <si>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</si>
  <si>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</si>
  <si>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</si>
  <si>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</si>
  <si>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</si>
  <si>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</si>
  <si>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</si>
  <si>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</si>
  <si>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</si>
  <si>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</si>
  <si>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</si>
  <si>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</si>
  <si>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</si>
  <si>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</si>
  <si>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</si>
  <si>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</si>
  <si>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</si>
  <si>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</si>
  <si>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</si>
  <si>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</si>
  <si>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</si>
  <si>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</si>
  <si>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</si>
  <si>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</si>
  <si>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</si>
  <si>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</si>
  <si>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</si>
  <si>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</si>
  <si>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</si>
  <si>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</si>
  <si>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</si>
  <si>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</si>
  <si>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</si>
  <si>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</si>
  <si>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</si>
  <si>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</si>
  <si>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</si>
  <si>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</si>
  <si>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</si>
  <si>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</si>
  <si>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</si>
  <si>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</si>
  <si>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</si>
  <si>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</si>
  <si>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</si>
  <si>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</si>
  <si>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</si>
  <si>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</si>
  <si>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</si>
  <si>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</si>
  <si>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</si>
  <si>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</si>
  <si>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</si>
  <si>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</si>
  <si>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</si>
  <si>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</si>
  <si>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</si>
  <si>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</si>
  <si>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</si>
  <si>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</si>
  <si>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</si>
  <si>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</si>
  <si>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</si>
  <si>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</si>
  <si>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</si>
  <si>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</si>
  <si>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</si>
  <si>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</si>
  <si>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</si>
  <si>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</si>
  <si>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</si>
  <si>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</si>
  <si>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</si>
  <si>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</si>
  <si>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</si>
  <si>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</si>
  <si>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</si>
  <si>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</si>
  <si>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</si>
  <si>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</si>
  <si>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</si>
  <si>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</si>
  <si>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</si>
  <si>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</si>
  <si>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</si>
  <si>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</si>
  <si>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</si>
  <si>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</si>
  <si>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</si>
  <si>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</si>
  <si>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</si>
  <si>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</si>
  <si>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</si>
  <si>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</si>
  <si>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</si>
  <si>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</si>
  <si>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</si>
  <si>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</si>
  <si>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</si>
  <si>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</si>
  <si>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</si>
  <si>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</si>
  <si>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</si>
  <si>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</si>
  <si>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</si>
  <si>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</si>
  <si>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</si>
  <si>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</si>
  <si>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</si>
  <si>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</si>
  <si>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</si>
  <si>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</si>
  <si>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</si>
  <si>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</si>
  <si>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</si>
  <si>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</si>
  <si>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</si>
  <si>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</si>
  <si>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</si>
  <si>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</si>
  <si>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</si>
  <si>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</si>
  <si>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</si>
  <si>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</si>
  <si>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</si>
  <si>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</si>
  <si>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</si>
  <si>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</si>
  <si>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</si>
  <si>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</si>
  <si>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</si>
  <si>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</si>
  <si>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</si>
  <si>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</si>
  <si>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</si>
  <si>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</si>
  <si>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</si>
  <si>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</si>
  <si>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</si>
  <si>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</si>
  <si>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</si>
  <si>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</si>
  <si>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</si>
  <si>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</si>
  <si>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</si>
  <si>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</si>
  <si>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</si>
  <si>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</si>
  <si>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</si>
  <si>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</si>
  <si>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</si>
  <si>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</si>
  <si>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</si>
  <si>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</si>
  <si>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</si>
  <si>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</si>
  <si>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</si>
  <si>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</si>
  <si>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</si>
  <si>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</si>
  <si>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</si>
  <si>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</si>
  <si>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</si>
  <si>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</si>
  <si>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</si>
  <si>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</si>
  <si>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</si>
  <si>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</si>
  <si>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</si>
  <si>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</si>
  <si>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</si>
  <si>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</si>
  <si>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</si>
  <si>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</si>
  <si>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</si>
  <si>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</si>
  <si>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</si>
  <si>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</si>
  <si>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</si>
  <si>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</si>
  <si>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</si>
  <si>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</si>
  <si>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</si>
  <si>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</si>
  <si>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</si>
  <si>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</si>
  <si>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</si>
  <si>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</si>
  <si>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</si>
  <si>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</si>
  <si>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</si>
  <si>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</si>
  <si>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</si>
  <si>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</si>
  <si>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</si>
  <si>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</si>
  <si>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</si>
  <si>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</si>
  <si>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</si>
  <si>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</si>
  <si>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</si>
  <si>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</si>
  <si>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</si>
  <si>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</si>
  <si>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</si>
  <si>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</si>
  <si>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</si>
  <si>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</si>
  <si>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</si>
  <si>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</si>
  <si>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</si>
  <si>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</si>
  <si>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</si>
  <si>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</si>
  <si>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</si>
  <si>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</si>
  <si>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</si>
  <si>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</si>
  <si>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</si>
  <si>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</si>
  <si>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</si>
  <si>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</si>
  <si>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</si>
  <si>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</si>
  <si>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</si>
  <si>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</si>
  <si>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</si>
  <si>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</si>
  <si>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</si>
  <si>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</si>
  <si>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</si>
  <si>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</si>
  <si>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</si>
  <si>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</si>
  <si>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</si>
  <si>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</si>
  <si>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</si>
  <si>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</si>
  <si>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</si>
  <si>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</si>
  <si>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</si>
  <si>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</si>
  <si>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</si>
  <si>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</si>
  <si>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</si>
  <si>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</si>
  <si>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</si>
  <si>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</si>
  <si>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</si>
  <si>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</si>
  <si>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</si>
  <si>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</si>
  <si>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</si>
  <si>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</si>
  <si>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</si>
  <si>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</si>
  <si>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</si>
  <si>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</si>
  <si>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</si>
  <si>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</si>
  <si>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</si>
  <si>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</si>
  <si>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</si>
  <si>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</si>
  <si>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</si>
  <si>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</si>
  <si>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</si>
  <si>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</si>
  <si>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</si>
  <si>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</si>
  <si>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</si>
  <si>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</si>
  <si>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</si>
  <si>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</si>
  <si>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</si>
  <si>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</si>
  <si>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</si>
  <si>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</si>
  <si>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</si>
  <si>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</si>
  <si>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</si>
  <si>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</si>
  <si>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</si>
  <si>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</si>
  <si>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</si>
  <si>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</si>
  <si>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</si>
  <si>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</si>
  <si>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</si>
  <si>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</si>
  <si>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</si>
  <si>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</si>
  <si>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</si>
  <si>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</si>
  <si>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</si>
  <si>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</si>
  <si>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</si>
  <si>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</si>
  <si>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</si>
  <si>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</si>
  <si>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</si>
  <si>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</si>
  <si>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</si>
  <si>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</si>
  <si>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</si>
  <si>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</si>
  <si>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</si>
  <si>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</si>
  <si>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</si>
  <si>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</si>
  <si>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</si>
  <si>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</si>
  <si>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</si>
  <si>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</si>
  <si>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</si>
  <si>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</si>
  <si>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</si>
  <si>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</si>
  <si>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</si>
  <si>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</si>
  <si>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</si>
  <si>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</si>
  <si>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</si>
  <si>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</si>
  <si>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</si>
  <si>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</si>
  <si>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</si>
  <si>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</si>
  <si>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</si>
  <si>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</si>
  <si>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</si>
  <si>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</si>
  <si>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</si>
  <si>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</si>
  <si>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</si>
  <si>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</si>
  <si>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</si>
  <si>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</si>
  <si>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</si>
  <si>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</si>
  <si>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</si>
  <si>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</si>
  <si>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</si>
  <si>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</si>
  <si>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</si>
  <si>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</si>
  <si>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</si>
  <si>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</si>
  <si>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</si>
  <si>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</si>
  <si>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</si>
  <si>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</si>
  <si>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</si>
  <si>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</si>
  <si>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</si>
  <si>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</si>
  <si>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</si>
  <si>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</si>
  <si>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</si>
  <si>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</si>
  <si>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</si>
  <si>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</si>
  <si>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</si>
  <si>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</si>
  <si>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</si>
  <si>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</si>
  <si>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</si>
  <si>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</si>
  <si>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</si>
  <si>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</si>
  <si>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</si>
  <si>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</si>
  <si>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</si>
  <si>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</si>
  <si>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</si>
  <si>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</si>
  <si>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</si>
  <si>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</si>
  <si>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</si>
  <si>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</si>
  <si>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</si>
  <si>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</si>
  <si>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</si>
  <si>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</si>
  <si>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</si>
  <si>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</si>
  <si>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</si>
  <si>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</si>
  <si>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</si>
  <si>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</si>
  <si>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</si>
  <si>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</si>
  <si>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</si>
  <si>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</si>
  <si>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</si>
  <si>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</si>
  <si>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</si>
  <si>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</si>
  <si>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</si>
  <si>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</si>
  <si>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</si>
  <si>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</si>
  <si>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</si>
  <si>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</si>
  <si>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</si>
  <si>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</si>
  <si>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</si>
  <si>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</si>
  <si>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</si>
  <si>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</si>
  <si>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</si>
  <si>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</si>
  <si>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</si>
  <si>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</si>
  <si>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</si>
  <si>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</si>
  <si>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</si>
  <si>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</si>
  <si>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</si>
  <si>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</si>
  <si>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</si>
  <si>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</si>
  <si>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</si>
  <si>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</si>
  <si>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</si>
  <si>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</si>
  <si>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</si>
  <si>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</si>
  <si>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</si>
  <si>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</si>
  <si>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</si>
  <si>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</si>
  <si>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</si>
  <si>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</si>
  <si>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</si>
  <si>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</si>
  <si>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</si>
  <si>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</si>
  <si>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</si>
  <si>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</si>
  <si>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</si>
  <si>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</si>
  <si>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</si>
  <si>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</si>
  <si>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</si>
  <si>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</si>
  <si>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</si>
  <si>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</si>
  <si>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</si>
  <si>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</si>
  <si>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</si>
  <si>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</si>
  <si>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</si>
  <si>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</si>
  <si>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</si>
  <si>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</si>
  <si>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</si>
  <si>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</si>
  <si>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</si>
  <si>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</si>
  <si>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</si>
  <si>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</si>
  <si>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</si>
  <si>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</si>
  <si>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</si>
  <si>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</si>
  <si>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</si>
  <si>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</si>
  <si>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</si>
  <si>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</si>
  <si>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</si>
  <si>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</si>
  <si>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</si>
  <si>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</si>
  <si>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</si>
  <si>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</si>
  <si>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</si>
  <si>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</si>
  <si>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</si>
  <si>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</si>
  <si>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</si>
  <si>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</si>
  <si>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</si>
  <si>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</si>
  <si>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</si>
  <si>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</si>
  <si>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</si>
  <si>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</si>
  <si>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</si>
  <si>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</si>
  <si>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</si>
  <si>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</si>
  <si>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</si>
  <si>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</si>
  <si>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</si>
  <si>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</si>
  <si>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</si>
  <si>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</si>
  <si>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</si>
  <si>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</si>
  <si>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</si>
  <si>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</si>
  <si>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</si>
  <si>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</si>
  <si>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</si>
  <si>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</si>
  <si>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</si>
  <si>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</si>
  <si>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</si>
  <si>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</si>
  <si>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</si>
  <si>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</si>
  <si>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</si>
  <si>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</si>
  <si>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</si>
  <si>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</si>
  <si>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</si>
  <si>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</si>
  <si>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</si>
  <si>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</si>
  <si>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</si>
  <si>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</si>
  <si>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</si>
  <si>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</si>
  <si>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</si>
  <si>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</si>
  <si>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</si>
  <si>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</si>
  <si>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</si>
  <si>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</si>
  <si>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</si>
  <si>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</si>
  <si>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</si>
  <si>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</si>
  <si>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</si>
  <si>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</si>
  <si>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</si>
  <si>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</si>
  <si>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</si>
  <si>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</si>
  <si>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</si>
  <si>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</si>
  <si>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</si>
  <si>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</si>
  <si>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</si>
  <si>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</si>
  <si>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</si>
  <si>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</si>
  <si>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</si>
  <si>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</si>
  <si>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</si>
  <si>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</si>
  <si>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</si>
  <si>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</si>
  <si>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</si>
  <si>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</si>
  <si>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</si>
  <si>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</si>
  <si>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</si>
  <si>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</si>
  <si>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</si>
  <si>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</si>
  <si>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</si>
  <si>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</si>
  <si>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</si>
  <si>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</si>
  <si>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</si>
  <si>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</si>
  <si>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</si>
  <si>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</si>
  <si>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</si>
  <si>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</si>
  <si>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</si>
  <si>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</si>
  <si>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</si>
  <si>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</si>
  <si>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</si>
  <si>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</si>
  <si>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</si>
  <si>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</si>
  <si>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</si>
  <si>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</si>
  <si>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</si>
  <si>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</si>
  <si>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</si>
  <si>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</si>
  <si>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</si>
  <si>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</si>
  <si>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</si>
  <si>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</si>
  <si>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</si>
  <si>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</si>
  <si>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</si>
  <si>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</si>
  <si>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</si>
  <si>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</si>
  <si>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</si>
  <si>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</si>
  <si>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</si>
  <si>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</si>
  <si>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</si>
  <si>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</si>
  <si>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</si>
  <si>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</si>
  <si>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</si>
  <si>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</si>
  <si>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</si>
  <si>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</si>
  <si>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</si>
  <si>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</si>
  <si>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</si>
  <si>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</si>
  <si>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</si>
  <si>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</si>
  <si>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</si>
  <si>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</si>
  <si>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</si>
  <si>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</si>
  <si>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</si>
  <si>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</si>
  <si>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</si>
  <si>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</si>
  <si>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</si>
  <si>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</si>
  <si>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</si>
  <si>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</si>
  <si>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</si>
  <si>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</si>
  <si>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</si>
  <si>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</si>
  <si>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</si>
  <si>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</si>
  <si>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</si>
  <si>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</si>
  <si>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</si>
  <si>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</si>
  <si>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</si>
  <si>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</si>
  <si>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</si>
  <si>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</si>
  <si>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</si>
  <si>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</si>
  <si>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</si>
  <si>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</si>
  <si>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</si>
  <si>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</si>
  <si>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</si>
  <si>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</si>
  <si>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</si>
  <si>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</si>
  <si>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</si>
  <si>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</si>
  <si>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</si>
  <si>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</si>
  <si>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</si>
  <si>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</si>
  <si>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</si>
  <si>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</si>
  <si>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</si>
  <si>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</si>
  <si>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</si>
  <si>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</si>
  <si>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</si>
  <si>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</si>
  <si>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</si>
  <si>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</si>
  <si>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</si>
  <si>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</si>
  <si>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</si>
  <si>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</si>
  <si>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</si>
  <si>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</si>
  <si>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</si>
  <si>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</si>
  <si>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</si>
  <si>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</si>
  <si>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</si>
  <si>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</si>
  <si>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</si>
  <si>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</si>
  <si>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</si>
  <si>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</si>
  <si>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</si>
  <si>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</si>
  <si>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</si>
  <si>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</si>
  <si>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</si>
  <si>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</si>
  <si>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</si>
  <si>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</si>
  <si>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</si>
  <si>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</si>
  <si>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</si>
  <si>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</si>
  <si>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</si>
  <si>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</si>
  <si>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</si>
  <si>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</si>
  <si>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</si>
  <si>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</si>
  <si>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</si>
  <si>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</si>
  <si>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</si>
  <si>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</si>
  <si>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</si>
  <si>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</si>
  <si>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</si>
  <si>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</si>
  <si>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</si>
  <si>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</si>
  <si>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</si>
  <si>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</si>
  <si>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</si>
  <si>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</si>
  <si>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</si>
  <si>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</si>
  <si>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</si>
  <si>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</si>
  <si>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</si>
  <si>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</si>
  <si>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</si>
  <si>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</si>
  <si>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</si>
  <si>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</si>
  <si>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</si>
  <si>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</si>
  <si>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</si>
  <si>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</si>
  <si>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</si>
  <si>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</si>
  <si>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</si>
  <si>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</si>
  <si>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</si>
  <si>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</si>
  <si>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</si>
  <si>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</si>
  <si>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</si>
  <si>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</si>
  <si>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</si>
  <si>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</si>
  <si>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</si>
  <si>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</si>
  <si>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</si>
  <si>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</si>
  <si>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</si>
  <si>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</si>
  <si>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</si>
  <si>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</si>
  <si>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</si>
  <si>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</si>
  <si>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</si>
  <si>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</si>
  <si>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</si>
  <si>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</si>
  <si>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</si>
  <si>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</si>
  <si>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</si>
  <si>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</si>
  <si>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</si>
  <si>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</si>
  <si>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</si>
  <si>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</si>
  <si>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</si>
  <si>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</si>
  <si>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</si>
  <si>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</si>
  <si>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</si>
  <si>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</si>
  <si>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</si>
  <si>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</si>
  <si>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</si>
  <si>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</si>
  <si>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</si>
  <si>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</si>
  <si>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</si>
  <si>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</si>
  <si>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</si>
  <si>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</si>
  <si>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</si>
  <si>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</si>
  <si>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</si>
  <si>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</si>
  <si>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</si>
  <si>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</si>
  <si>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</si>
  <si>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</si>
  <si>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</si>
  <si>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</si>
  <si>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</si>
  <si>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</si>
  <si>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</si>
  <si>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</si>
  <si>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</si>
  <si>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</si>
  <si>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</si>
  <si>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</si>
  <si>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</si>
  <si>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</si>
  <si>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</si>
  <si>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</si>
  <si>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</si>
  <si>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</si>
  <si>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</si>
  <si>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</si>
  <si>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</si>
  <si>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</si>
  <si>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</si>
  <si>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</si>
  <si>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</si>
  <si>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</si>
  <si>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</si>
  <si>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</si>
  <si>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</si>
  <si>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</si>
  <si>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</si>
  <si>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</si>
  <si>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</si>
  <si>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</si>
  <si>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</si>
  <si>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</si>
  <si>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</si>
  <si>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</si>
  <si>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</si>
  <si>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</si>
  <si>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</si>
  <si>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</si>
  <si>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</si>
  <si>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</si>
  <si>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</si>
  <si>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</si>
  <si>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</si>
  <si>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</si>
  <si>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</si>
  <si>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</si>
  <si>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</si>
  <si>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</si>
  <si>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</si>
  <si>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</si>
  <si>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</si>
  <si>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</si>
  <si>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</si>
  <si>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</si>
  <si>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</si>
  <si>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</si>
  <si>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</si>
  <si>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</si>
  <si>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</si>
  <si>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</si>
  <si>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</si>
  <si>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</si>
  <si>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</si>
  <si>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</si>
  <si>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</si>
  <si>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</si>
  <si>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</si>
  <si>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</si>
  <si>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</si>
  <si>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</si>
  <si>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</si>
  <si>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</si>
  <si>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</si>
  <si>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</si>
  <si>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</si>
  <si>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</si>
  <si>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</si>
  <si>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</si>
  <si>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</si>
  <si>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</si>
  <si>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</si>
  <si>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</si>
  <si>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</si>
  <si>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</si>
  <si>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</si>
  <si>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</si>
  <si>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</si>
  <si>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</si>
  <si>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</si>
  <si>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</si>
  <si>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</si>
  <si>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</si>
  <si>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</si>
  <si>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</si>
  <si>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</si>
  <si>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</si>
  <si>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</si>
  <si>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</si>
  <si>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</si>
  <si>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</si>
  <si>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</si>
  <si>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</si>
  <si>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</si>
  <si>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</si>
  <si>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</si>
  <si>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</si>
  <si>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</si>
  <si>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</si>
  <si>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</si>
  <si>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</si>
  <si>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</si>
  <si>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</si>
  <si>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</si>
  <si>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</si>
  <si>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</si>
  <si>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</si>
  <si>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</si>
  <si>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</si>
  <si>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</si>
  <si>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</si>
  <si>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</si>
  <si>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</si>
  <si>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</si>
  <si>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</si>
  <si>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</si>
  <si>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</si>
  <si>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</si>
  <si>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</si>
  <si>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</si>
  <si>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</si>
  <si>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</si>
  <si>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</si>
  <si>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</si>
  <si>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</si>
  <si>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</si>
  <si>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</si>
  <si>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</si>
  <si>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</si>
  <si>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</si>
  <si>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</si>
  <si>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</si>
  <si>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</si>
  <si>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</si>
  <si>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</si>
  <si>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</si>
  <si>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</si>
  <si>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</si>
  <si>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</si>
  <si>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</si>
  <si>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</si>
  <si>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</si>
  <si>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</si>
  <si>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</si>
  <si>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</si>
  <si>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</si>
  <si>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</si>
  <si>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</si>
  <si>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</si>
  <si>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</si>
  <si>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</si>
  <si>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</si>
  <si>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</si>
  <si>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</si>
  <si>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</si>
  <si>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</si>
  <si>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</si>
  <si>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</si>
  <si>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</si>
  <si>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</si>
  <si>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</si>
  <si>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</si>
  <si>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</si>
  <si>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</si>
  <si>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</si>
  <si>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</si>
  <si>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</si>
  <si>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</si>
  <si>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</si>
  <si>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</si>
  <si>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</si>
  <si>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</si>
  <si>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</si>
  <si>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</si>
  <si>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</si>
  <si>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</si>
  <si>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</si>
  <si>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</si>
  <si>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</si>
  <si>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</si>
  <si>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</si>
  <si>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</si>
  <si>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</si>
  <si>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</si>
  <si>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</si>
  <si>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</si>
  <si>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</si>
  <si>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</si>
  <si>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</si>
  <si>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</si>
  <si>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</si>
  <si>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</si>
  <si>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</si>
  <si>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</si>
  <si>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</si>
  <si>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</si>
  <si>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</si>
  <si>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</si>
  <si>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</si>
  <si>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</si>
  <si>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</si>
  <si>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</si>
  <si>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</si>
  <si>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</si>
  <si>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</si>
  <si>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</si>
  <si>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</si>
  <si>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</si>
  <si>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</si>
  <si>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</si>
  <si>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</si>
  <si>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</si>
  <si>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</si>
  <si>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</si>
  <si>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</si>
  <si>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</si>
  <si>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</si>
  <si>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</si>
  <si>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</si>
  <si>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</si>
  <si>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</si>
  <si>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</si>
  <si>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</si>
  <si>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</si>
  <si>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</si>
  <si>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</si>
  <si>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</si>
  <si>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</si>
  <si>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</si>
  <si>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</si>
  <si>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</si>
  <si>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</si>
  <si>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</si>
  <si>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</si>
  <si>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</si>
  <si>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</si>
  <si>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</si>
  <si>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</si>
  <si>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</si>
  <si>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</si>
  <si>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</si>
  <si>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</si>
  <si>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</si>
  <si>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</si>
  <si>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</si>
  <si>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</si>
  <si>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</si>
  <si>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</si>
  <si>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</si>
  <si>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</si>
  <si>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</si>
  <si>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</si>
  <si>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</si>
  <si>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</si>
  <si>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</si>
  <si>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</si>
  <si>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</si>
  <si>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</si>
  <si>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</si>
  <si>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</si>
  <si>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</si>
  <si>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</si>
  <si>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</si>
  <si>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</si>
  <si>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</si>
  <si>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</si>
  <si>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</si>
  <si>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</si>
  <si>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</si>
  <si>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</si>
  <si>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</si>
  <si>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</si>
  <si>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</si>
  <si>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</si>
  <si>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</si>
  <si>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</si>
  <si>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</si>
  <si>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</si>
  <si>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</si>
  <si>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</si>
  <si>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</si>
  <si>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</si>
  <si>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</si>
  <si>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</si>
  <si>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</si>
  <si>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</si>
  <si>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</si>
  <si>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</si>
  <si>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</si>
  <si>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</si>
  <si>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</si>
  <si>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</si>
  <si>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</si>
  <si>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</si>
  <si>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</si>
  <si>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</si>
  <si>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</si>
  <si>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</si>
  <si>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</si>
  <si>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</si>
  <si>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</si>
  <si>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</si>
  <si>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</si>
  <si>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</si>
  <si>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</si>
  <si>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</si>
  <si>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</si>
  <si>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</si>
  <si>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</si>
  <si>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</si>
  <si>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</si>
  <si>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</si>
  <si>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</si>
  <si>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</si>
  <si>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</si>
  <si>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</si>
  <si>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</si>
  <si>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</si>
  <si>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</si>
  <si>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</si>
  <si>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</si>
  <si>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</si>
  <si>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</si>
  <si>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</si>
  <si>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</si>
  <si>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</si>
  <si>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</si>
  <si>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</si>
  <si>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</si>
  <si>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</si>
  <si>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</si>
  <si>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</si>
  <si>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</si>
  <si>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</si>
  <si>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</si>
  <si>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</si>
  <si>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</si>
  <si>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</si>
  <si>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</si>
  <si>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</si>
  <si>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</si>
  <si>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</si>
  <si>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</si>
  <si>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</si>
  <si>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</si>
  <si>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</si>
  <si>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</si>
  <si>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</si>
  <si>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</si>
  <si>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</si>
  <si>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</si>
  <si>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</si>
  <si>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</si>
  <si>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</si>
  <si>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</si>
  <si>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</si>
  <si>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</si>
  <si>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</si>
  <si>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</si>
  <si>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</si>
  <si>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</si>
  <si>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</si>
  <si>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</si>
  <si>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</si>
  <si>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</si>
  <si>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</si>
  <si>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</si>
  <si>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</si>
  <si>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</si>
  <si>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</si>
  <si>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</si>
  <si>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</si>
  <si>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</si>
  <si>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</si>
  <si>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</si>
  <si>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</si>
  <si>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</si>
  <si>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</si>
  <si>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</si>
  <si>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</si>
  <si>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</si>
  <si>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</si>
  <si>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</si>
  <si>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</si>
  <si>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</si>
  <si>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</si>
  <si>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</si>
  <si>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</si>
  <si>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</si>
  <si>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</si>
  <si>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</si>
  <si>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</si>
  <si>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</si>
  <si>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</si>
  <si>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</si>
  <si>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</si>
  <si>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</si>
  <si>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</si>
  <si>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</si>
  <si>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</si>
  <si>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</si>
  <si>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</si>
  <si>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</si>
  <si>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</si>
  <si>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</si>
  <si>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</si>
  <si>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</si>
  <si>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</si>
  <si>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</si>
  <si>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</si>
  <si>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</si>
  <si>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</si>
  <si>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</si>
  <si>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</si>
  <si>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</si>
  <si>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</si>
  <si>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</si>
  <si>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</si>
  <si>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</si>
  <si>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</si>
  <si>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</si>
  <si>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</si>
  <si>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</si>
  <si>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</si>
  <si>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</si>
  <si>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</si>
  <si>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</si>
  <si>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</si>
  <si>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</si>
  <si>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</si>
  <si>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</si>
  <si>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</si>
  <si>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</si>
  <si>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</si>
  <si>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</si>
  <si>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</si>
  <si>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</si>
  <si>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</si>
  <si>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</si>
  <si>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</si>
  <si>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</si>
  <si>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</si>
  <si>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</si>
  <si>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</si>
  <si>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</si>
  <si>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</si>
  <si>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</si>
  <si>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</si>
  <si>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</si>
  <si>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</si>
  <si>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</si>
  <si>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</si>
  <si>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</si>
  <si>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</si>
  <si>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</si>
  <si>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</si>
  <si>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</si>
  <si>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</si>
  <si>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</si>
  <si>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</si>
  <si>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</si>
  <si>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</si>
  <si>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</si>
  <si>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</si>
  <si>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</si>
  <si>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</si>
  <si>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</si>
  <si>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</si>
  <si>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</si>
  <si>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</si>
  <si>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</si>
  <si>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</si>
  <si>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</si>
  <si>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</si>
  <si>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</si>
  <si>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</si>
  <si>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</si>
  <si>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</si>
  <si>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</si>
  <si>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</si>
  <si>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</si>
  <si>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</si>
  <si>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</si>
  <si>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</si>
  <si>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</si>
  <si>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</si>
  <si>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</si>
  <si>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</si>
  <si>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</si>
  <si>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</si>
  <si>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</si>
  <si>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</si>
  <si>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</si>
  <si>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</si>
  <si>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</si>
  <si>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</si>
  <si>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</si>
  <si>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</si>
  <si>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</si>
  <si>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</si>
  <si>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</si>
  <si>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</si>
  <si>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</si>
  <si>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</si>
  <si>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</si>
  <si>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</si>
  <si>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</si>
  <si>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</si>
  <si>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</si>
  <si>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</si>
  <si>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</si>
  <si>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</si>
  <si>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</si>
  <si>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</si>
  <si>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</si>
  <si>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</si>
  <si>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</si>
  <si>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</si>
  <si>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</si>
  <si>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</si>
  <si>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</si>
  <si>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</si>
  <si>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</si>
  <si>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</si>
  <si>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</si>
  <si>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</si>
  <si>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</si>
  <si>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</si>
  <si>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</si>
  <si>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</si>
  <si>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</si>
  <si>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</si>
  <si>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</si>
  <si>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</si>
  <si>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</si>
  <si>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</si>
  <si>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</si>
  <si>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</si>
  <si>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</si>
  <si>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</si>
  <si>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</si>
  <si>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</si>
  <si>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</si>
  <si>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</si>
  <si>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</si>
  <si>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</si>
  <si>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</si>
  <si>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</si>
  <si>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</si>
  <si>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</si>
  <si>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</si>
  <si>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</si>
  <si>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</si>
  <si>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</si>
  <si>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</si>
  <si>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</si>
  <si>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</si>
  <si>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</si>
  <si>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</si>
  <si>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</si>
  <si>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</si>
  <si>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</si>
  <si>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</si>
  <si>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</si>
  <si>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</si>
  <si>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</si>
  <si>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</si>
  <si>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</si>
  <si>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</si>
  <si>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</si>
  <si>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</si>
  <si>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</si>
  <si>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</si>
  <si>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</si>
  <si>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</si>
  <si>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</si>
  <si>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</si>
  <si>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</si>
  <si>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</si>
  <si>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</si>
  <si>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</si>
  <si>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</si>
  <si>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</si>
  <si>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</si>
  <si>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</si>
  <si>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</si>
  <si>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</si>
  <si>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</si>
  <si>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</si>
  <si>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</si>
  <si>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</si>
  <si>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</si>
  <si>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</si>
  <si>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</si>
  <si>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</si>
  <si>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</si>
  <si>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</si>
  <si>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</si>
  <si>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</si>
  <si>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</si>
  <si>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</si>
  <si>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</si>
  <si>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</si>
  <si>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</si>
  <si>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</si>
  <si>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</si>
  <si>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</si>
  <si>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</si>
  <si>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</si>
  <si>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</si>
  <si>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</si>
  <si>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</si>
  <si>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</si>
  <si>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</si>
  <si>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</si>
  <si>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</si>
  <si>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</si>
  <si>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</si>
  <si>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</si>
  <si>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</si>
  <si>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</si>
  <si>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</si>
  <si>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</si>
  <si>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</si>
  <si>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</si>
  <si>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</si>
  <si>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</si>
  <si>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</si>
  <si>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</si>
  <si>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</si>
  <si>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</si>
  <si>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</si>
  <si>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</si>
  <si>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</si>
  <si>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</si>
  <si>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</si>
  <si>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</si>
  <si>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</si>
  <si>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</si>
  <si>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</si>
  <si>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</si>
  <si>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</si>
  <si>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</si>
  <si>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</si>
  <si>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</si>
  <si>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</si>
  <si>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</si>
  <si>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</si>
  <si>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</si>
  <si>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</si>
  <si>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</si>
  <si>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</si>
  <si>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</si>
  <si>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</si>
  <si>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</si>
  <si>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</si>
  <si>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</si>
  <si>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</si>
  <si>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</si>
  <si>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</si>
  <si>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</si>
  <si>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</si>
  <si>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</si>
  <si>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</si>
  <si>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</si>
  <si>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</si>
  <si>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</si>
  <si>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</si>
  <si>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</si>
  <si>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</si>
  <si>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</si>
  <si>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</si>
  <si>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</si>
  <si>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</si>
  <si>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</si>
  <si>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</si>
  <si>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</si>
  <si>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</si>
  <si>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</si>
  <si>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</si>
  <si>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</si>
  <si>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</si>
  <si>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</si>
  <si>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</si>
  <si>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</si>
  <si>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</si>
  <si>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</si>
  <si>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</si>
  <si>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</si>
  <si>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</si>
  <si>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</si>
  <si>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</si>
  <si>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</si>
  <si>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</si>
  <si>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</si>
  <si>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</si>
  <si>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</si>
  <si>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</si>
  <si>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</si>
  <si>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</si>
  <si>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</si>
  <si>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</si>
  <si>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</si>
  <si>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</si>
  <si>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</si>
  <si>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</si>
  <si>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</si>
  <si>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</si>
  <si>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</si>
  <si>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</si>
  <si>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</si>
  <si>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</si>
  <si>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</si>
  <si>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</si>
  <si>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</si>
  <si>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</si>
  <si>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</si>
  <si>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</si>
  <si>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</si>
  <si>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</si>
  <si>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</si>
  <si>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</si>
  <si>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</si>
  <si>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</si>
  <si>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</si>
  <si>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</si>
  <si>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</si>
  <si>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</si>
  <si>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</si>
  <si>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</si>
  <si>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</si>
  <si>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</si>
  <si>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</si>
  <si>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</si>
  <si>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</si>
  <si>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</si>
  <si>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</si>
  <si>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</si>
  <si>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</si>
  <si>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</si>
  <si>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</si>
  <si>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</si>
  <si>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</si>
  <si>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</si>
  <si>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</si>
  <si>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</si>
  <si>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</si>
  <si>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</si>
  <si>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</si>
  <si>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</si>
  <si>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</si>
  <si>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</si>
  <si>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</si>
  <si>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</si>
  <si>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</si>
  <si>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</si>
  <si>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</si>
  <si>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</si>
  <si>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</si>
  <si>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</si>
  <si>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</si>
  <si>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</si>
  <si>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</si>
  <si>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</si>
  <si>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</si>
  <si>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</si>
  <si>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</si>
  <si>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</si>
  <si>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</si>
  <si>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</si>
  <si>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</si>
  <si>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</si>
  <si>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</si>
  <si>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</si>
  <si>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</si>
  <si>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</si>
  <si>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</si>
  <si>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</si>
  <si>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</si>
  <si>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</si>
  <si>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</si>
  <si>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</si>
  <si>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</si>
  <si>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</si>
  <si>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</si>
  <si>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</si>
  <si>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</si>
  <si>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</si>
  <si>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</si>
  <si>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</si>
  <si>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</si>
  <si>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</si>
  <si>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</si>
  <si>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</si>
  <si>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</si>
  <si>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</si>
  <si>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</si>
  <si>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</si>
  <si>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</si>
  <si>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</si>
  <si>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</si>
  <si>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</si>
  <si>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</si>
  <si>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</si>
  <si>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</si>
  <si>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</si>
  <si>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</si>
  <si>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</si>
  <si>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</si>
  <si>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</si>
  <si>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</si>
  <si>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</si>
  <si>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</si>
  <si>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</si>
  <si>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</si>
  <si>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</si>
  <si>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</si>
  <si>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</si>
  <si>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</si>
  <si>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</si>
  <si>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</si>
  <si>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</si>
  <si>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</si>
  <si>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</si>
  <si>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</si>
  <si>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</si>
  <si>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</si>
  <si>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</si>
  <si>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</si>
  <si>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</si>
  <si>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</si>
  <si>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</si>
  <si>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</si>
  <si>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</si>
  <si>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</si>
  <si>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</si>
  <si>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</si>
  <si>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</si>
  <si>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</si>
  <si>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</si>
  <si>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</si>
  <si>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</si>
  <si>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</si>
  <si>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</si>
  <si>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</si>
  <si>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</si>
  <si>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</si>
  <si>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</si>
  <si>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</si>
  <si>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</si>
  <si>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</si>
  <si>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</si>
  <si>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</si>
  <si>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</si>
  <si>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</si>
  <si>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</si>
  <si>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</si>
  <si>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</si>
  <si>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</si>
  <si>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</si>
  <si>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</si>
  <si>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</si>
  <si>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</si>
  <si>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</si>
  <si>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</si>
  <si>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</si>
  <si>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</si>
  <si>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</si>
  <si>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</si>
  <si>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</si>
  <si>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</si>
  <si>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</si>
  <si>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</si>
  <si>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</si>
  <si>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</si>
  <si>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</si>
  <si>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</si>
  <si>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</si>
  <si>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</si>
  <si>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</si>
  <si>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</si>
  <si>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</si>
  <si>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</si>
  <si>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</si>
  <si>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</si>
  <si>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</si>
  <si>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</si>
  <si>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</si>
  <si>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</si>
  <si>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</si>
  <si>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</si>
  <si>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</si>
  <si>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</si>
  <si>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</si>
  <si>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</si>
  <si>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</si>
  <si>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</si>
  <si>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</si>
  <si>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</si>
  <si>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</si>
  <si>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</si>
  <si>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</si>
  <si>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</si>
  <si>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</si>
  <si>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</si>
  <si>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</si>
  <si>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</si>
  <si>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</si>
  <si>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</si>
  <si>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</si>
  <si>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</si>
  <si>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</si>
  <si>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</si>
  <si>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</si>
  <si>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</si>
  <si>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</si>
  <si>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</si>
  <si>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</si>
  <si>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</si>
  <si>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</si>
  <si>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</si>
  <si>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</si>
  <si>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</si>
  <si>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</si>
  <si>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</si>
  <si>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</si>
  <si>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</si>
  <si>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</si>
  <si>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</si>
  <si>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</si>
  <si>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</si>
  <si>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</si>
  <si>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</si>
  <si>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</si>
  <si>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</si>
  <si>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</si>
  <si>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</si>
  <si>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</si>
  <si>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</si>
  <si>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</si>
  <si>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</si>
  <si>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</si>
  <si>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</si>
  <si>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</si>
  <si>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</si>
  <si>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</si>
  <si>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</si>
  <si>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</si>
  <si>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</si>
  <si>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</si>
  <si>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</si>
  <si>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</si>
  <si>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</si>
  <si>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</si>
  <si>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</si>
  <si>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</si>
  <si>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</si>
  <si>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</si>
  <si>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</si>
  <si>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</si>
  <si>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</si>
  <si>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</si>
  <si>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</si>
  <si>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</si>
  <si>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</si>
  <si>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</si>
  <si>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</si>
  <si>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</si>
  <si>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</si>
  <si>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</si>
  <si>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</si>
  <si>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</si>
  <si>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</si>
  <si>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</si>
  <si>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</si>
  <si>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</si>
  <si>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</si>
  <si>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</si>
  <si>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</si>
  <si>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</si>
  <si>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</si>
  <si>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</si>
  <si>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</si>
  <si>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</si>
  <si>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</si>
  <si>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</si>
  <si>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</si>
  <si>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</si>
  <si>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</si>
  <si>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</si>
  <si>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</si>
  <si>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</si>
  <si>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</si>
  <si>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</si>
  <si>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</si>
  <si>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</si>
  <si>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</si>
  <si>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</si>
  <si>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</si>
  <si>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</si>
  <si>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</si>
  <si>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</si>
  <si>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</si>
  <si>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</si>
  <si>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</si>
  <si>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</si>
  <si>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</si>
  <si>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</si>
  <si>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</si>
  <si>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</si>
  <si>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</si>
  <si>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</si>
  <si>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</si>
  <si>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</si>
  <si>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</si>
  <si>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</si>
  <si>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</si>
  <si>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</si>
  <si>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</si>
  <si>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</si>
  <si>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</si>
  <si>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</si>
  <si>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</si>
  <si>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</si>
  <si>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</si>
  <si>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</si>
  <si>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</si>
  <si>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</si>
  <si>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</si>
  <si>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</si>
  <si>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</si>
  <si>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</si>
  <si>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</si>
  <si>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</si>
  <si>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</si>
  <si>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</si>
  <si>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</si>
  <si>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</si>
  <si>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</si>
  <si>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</si>
  <si>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</si>
  <si>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</si>
  <si>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</si>
  <si>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</si>
  <si>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</si>
  <si>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</si>
  <si>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</si>
  <si>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</si>
  <si>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</si>
  <si>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</si>
  <si>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</si>
  <si>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</si>
  <si>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</si>
  <si>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</si>
  <si>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</si>
  <si>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</si>
  <si>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</si>
  <si>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</si>
  <si>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</si>
  <si>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</si>
  <si>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</si>
  <si>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</si>
  <si>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</si>
  <si>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</si>
  <si>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</si>
  <si>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</si>
  <si>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</si>
  <si>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</si>
  <si>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</si>
  <si>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</si>
  <si>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</si>
  <si>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</si>
  <si>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</si>
  <si>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</si>
  <si>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</si>
  <si>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</si>
  <si>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</si>
  <si>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</si>
  <si>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</si>
  <si>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</si>
  <si>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</si>
  <si>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</si>
  <si>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</si>
  <si>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</si>
  <si>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</si>
  <si>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</si>
  <si>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</si>
  <si>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</si>
  <si>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</si>
  <si>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</si>
  <si>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</si>
  <si>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</si>
  <si>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</si>
  <si>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</si>
  <si>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</si>
  <si>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</si>
  <si>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</si>
  <si>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</si>
  <si>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</si>
  <si>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</si>
  <si>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</si>
  <si>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</si>
  <si>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</si>
  <si>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</si>
  <si>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</si>
  <si>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</si>
  <si>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</si>
  <si>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</si>
  <si>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</si>
  <si>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</si>
  <si>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</si>
  <si>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</si>
  <si>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</si>
  <si>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</si>
  <si>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</si>
  <si>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</si>
  <si>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</si>
  <si>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</si>
  <si>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</si>
  <si>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</si>
  <si>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</si>
  <si>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</si>
  <si>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</si>
  <si>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</si>
  <si>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</si>
  <si>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</si>
  <si>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</si>
  <si>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</si>
  <si>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</si>
  <si>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</si>
  <si>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</si>
  <si>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</si>
  <si>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</si>
  <si>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</si>
  <si>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</si>
  <si>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</si>
  <si>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</si>
  <si>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</si>
  <si>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</si>
  <si>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</si>
  <si>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</si>
  <si>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</si>
  <si>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</si>
  <si>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</si>
  <si>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</si>
  <si>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</si>
  <si>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</si>
  <si>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</si>
  <si>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</si>
  <si>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</si>
  <si>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</si>
  <si>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</si>
  <si>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</si>
  <si>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</si>
  <si>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</si>
  <si>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</si>
  <si>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</si>
  <si>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</si>
  <si>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</si>
  <si>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</si>
  <si>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</si>
  <si>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</si>
  <si>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</si>
  <si>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</si>
  <si>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</si>
  <si>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</si>
  <si>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</si>
  <si>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</si>
  <si>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</si>
  <si>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</si>
  <si>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</si>
  <si>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</si>
  <si>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</si>
  <si>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</si>
  <si>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</si>
  <si>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</si>
  <si>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</si>
  <si>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</si>
  <si>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</si>
  <si>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</si>
  <si>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</si>
  <si>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</si>
  <si>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</si>
  <si>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</si>
  <si>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</si>
  <si>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</si>
  <si>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</si>
  <si>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</si>
  <si>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</si>
  <si>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</si>
  <si>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</si>
  <si>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</si>
  <si>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</si>
  <si>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</si>
  <si>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</si>
  <si>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</si>
  <si>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</si>
  <si>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</si>
  <si>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</si>
  <si>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</si>
  <si>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</si>
  <si>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</si>
  <si>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</si>
  <si>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</si>
  <si>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</si>
  <si>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</si>
  <si>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</si>
  <si>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</si>
  <si>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</si>
  <si>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</si>
  <si>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</si>
  <si>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</si>
  <si>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</si>
  <si>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</si>
  <si>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</si>
  <si>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</si>
  <si>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</si>
  <si>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</si>
  <si>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</si>
  <si>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</si>
  <si>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</si>
  <si>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</si>
  <si>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</si>
  <si>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</si>
  <si>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</si>
  <si>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</si>
  <si>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</si>
  <si>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</si>
  <si>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</si>
  <si>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</si>
  <si>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</si>
  <si>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</si>
  <si>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</si>
  <si>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</si>
  <si>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</si>
  <si>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</si>
  <si>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</si>
  <si>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</si>
  <si>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</si>
  <si>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</si>
  <si>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</si>
  <si>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</si>
  <si>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</si>
  <si>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</si>
  <si>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</si>
  <si>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</si>
  <si>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</si>
  <si>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</si>
  <si>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</si>
  <si>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</si>
  <si>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</si>
  <si>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</si>
  <si>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</si>
  <si>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</si>
  <si>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</si>
  <si>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</si>
  <si>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</si>
  <si>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</si>
  <si>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</si>
  <si>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</si>
  <si>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</si>
  <si>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</si>
  <si>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</si>
  <si>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</si>
  <si>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</si>
  <si>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</si>
  <si>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</si>
  <si>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</si>
  <si>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</si>
  <si>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</si>
  <si>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</si>
  <si>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</si>
  <si>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</si>
  <si>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</si>
  <si>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</si>
  <si>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</si>
  <si>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</si>
  <si>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</si>
  <si>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</si>
  <si>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</si>
  <si>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</si>
  <si>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</si>
  <si>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</si>
  <si>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</si>
  <si>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</si>
  <si>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</si>
  <si>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</si>
  <si>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</si>
  <si>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</si>
  <si>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</si>
  <si>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</si>
  <si>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</si>
  <si>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</si>
  <si>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</si>
  <si>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</si>
  <si>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</si>
  <si>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</si>
  <si>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</si>
  <si>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</si>
  <si>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</si>
  <si>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</si>
  <si>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</si>
  <si>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</si>
  <si>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</si>
  <si>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</si>
  <si>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</si>
  <si>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</si>
  <si>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</si>
  <si>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</si>
  <si>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</si>
  <si>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</si>
  <si>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</si>
  <si>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</si>
  <si>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</si>
  <si>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</si>
  <si>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</si>
  <si>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</si>
  <si>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</si>
  <si>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</si>
  <si>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</si>
  <si>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</si>
  <si>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</si>
  <si>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</si>
  <si>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</si>
  <si>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</si>
  <si>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</si>
  <si>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</si>
  <si>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</si>
  <si>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</si>
  <si>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</si>
  <si>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</si>
  <si>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</si>
  <si>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</si>
  <si>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</si>
  <si>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</si>
  <si>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</si>
  <si>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</si>
  <si>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</si>
  <si>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</si>
  <si>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</si>
  <si>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</si>
  <si>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</si>
  <si>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</si>
  <si>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</si>
  <si>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</si>
  <si>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</si>
  <si>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</si>
  <si>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</si>
  <si>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</si>
  <si>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</si>
  <si>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</si>
  <si>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</si>
  <si>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</si>
  <si>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</si>
  <si>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</si>
  <si>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</si>
  <si>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</si>
  <si>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</si>
  <si>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</si>
  <si>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</si>
  <si>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</si>
  <si>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</si>
  <si>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</si>
  <si>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</si>
  <si>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</si>
  <si>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</si>
  <si>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</si>
  <si>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</si>
  <si>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</si>
  <si>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</si>
  <si>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</si>
  <si>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</si>
  <si>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</si>
  <si>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</si>
  <si>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</si>
  <si>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</si>
  <si>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</si>
  <si>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</si>
  <si>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</si>
  <si>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</si>
  <si>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</si>
  <si>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</si>
  <si>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</si>
  <si>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</si>
  <si>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</si>
  <si>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</si>
  <si>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</si>
  <si>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</si>
  <si>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</si>
  <si>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</si>
  <si>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</si>
  <si>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</si>
  <si>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</si>
  <si>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</si>
  <si>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</si>
  <si>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</si>
  <si>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</si>
  <si>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</si>
  <si>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</si>
  <si>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</si>
  <si>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</si>
  <si>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</si>
  <si>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</si>
  <si>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</si>
  <si>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</si>
  <si>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</si>
  <si>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</si>
  <si>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</si>
  <si>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</si>
  <si>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</si>
  <si>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</si>
  <si>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</si>
  <si>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</si>
  <si>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</si>
  <si>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</si>
  <si>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</si>
  <si>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</si>
  <si>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</si>
  <si>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</si>
  <si>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</si>
  <si>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</si>
  <si>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</si>
  <si>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</si>
  <si>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</si>
  <si>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</si>
  <si>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</si>
  <si>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</si>
  <si>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</si>
  <si>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</si>
  <si>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</si>
  <si>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</si>
  <si>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</si>
  <si>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</si>
  <si>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</si>
  <si>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</si>
  <si>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</si>
  <si>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</si>
  <si>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</si>
  <si>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</si>
  <si>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</si>
  <si>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</si>
  <si>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</si>
  <si>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</si>
  <si>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</si>
  <si>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</si>
  <si>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</si>
  <si>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</si>
  <si>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</si>
  <si>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</si>
  <si>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</si>
  <si>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</si>
  <si>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</si>
  <si>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</si>
  <si>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</si>
  <si>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</si>
  <si>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</si>
  <si>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</si>
  <si>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</si>
  <si>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</si>
  <si>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</si>
  <si>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</si>
  <si>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</si>
  <si>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</si>
  <si>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</si>
  <si>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</si>
  <si>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</si>
  <si>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</si>
  <si>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</si>
  <si>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</si>
  <si>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</si>
  <si>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</si>
  <si>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</si>
  <si>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</si>
  <si>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</si>
  <si>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</si>
  <si>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</si>
  <si>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</si>
  <si>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</si>
  <si>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</si>
  <si>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</si>
  <si>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</si>
  <si>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</si>
  <si>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</si>
  <si>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</si>
  <si>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</si>
  <si>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</si>
  <si>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</si>
  <si>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</si>
  <si>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</si>
  <si>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</si>
  <si>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</si>
  <si>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</si>
  <si>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</si>
  <si>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</si>
  <si>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</si>
  <si>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</si>
  <si>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</si>
  <si>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</si>
  <si>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</si>
  <si>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</si>
  <si>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</si>
  <si>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</si>
  <si>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</si>
  <si>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</si>
  <si>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</si>
  <si>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</si>
  <si>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</si>
  <si>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</si>
  <si>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</si>
  <si>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</si>
  <si>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</si>
  <si>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</si>
  <si>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</si>
  <si>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</si>
  <si>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</si>
  <si>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</si>
  <si>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</si>
  <si>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</si>
  <si>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</si>
  <si>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</si>
  <si>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</si>
  <si>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</si>
  <si>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</si>
  <si>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</si>
  <si>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</si>
  <si>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</si>
  <si>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</si>
  <si>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</si>
  <si>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</si>
  <si>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</si>
  <si>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</si>
  <si>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</si>
  <si>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</si>
  <si>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</si>
  <si>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</si>
  <si>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</si>
  <si>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</si>
  <si>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</si>
  <si>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</si>
  <si>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</si>
  <si>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</si>
  <si>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</si>
  <si>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</si>
  <si>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</si>
  <si>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</si>
  <si>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</si>
  <si>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</si>
  <si>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</si>
  <si>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</si>
  <si>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</si>
  <si>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</si>
  <si>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</si>
  <si>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</si>
  <si>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</si>
  <si>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</si>
  <si>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</si>
  <si>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</si>
  <si>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</si>
  <si>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</si>
  <si>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</si>
  <si>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</si>
  <si>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</si>
  <si>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</si>
  <si>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</si>
  <si>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</si>
  <si>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</si>
  <si>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</si>
  <si>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</si>
  <si>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</si>
  <si>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</si>
  <si>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</si>
  <si>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</si>
  <si>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</si>
  <si>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</si>
  <si>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</si>
  <si>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</si>
  <si>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</si>
  <si>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</si>
  <si>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</si>
  <si>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</si>
  <si>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</si>
  <si>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</si>
  <si>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</si>
  <si>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</si>
  <si>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</si>
  <si>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</si>
  <si>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</si>
  <si>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</si>
  <si>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</si>
  <si>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</si>
  <si>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</si>
  <si>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</si>
  <si>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</si>
  <si>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</si>
  <si>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</si>
  <si>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</si>
  <si>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</si>
  <si>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</si>
  <si>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</si>
  <si>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</si>
  <si>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</si>
  <si>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</si>
  <si>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</si>
  <si>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</si>
  <si>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</si>
  <si>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</si>
  <si>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</si>
  <si>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</si>
  <si>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</si>
  <si>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</si>
  <si>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</si>
  <si>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</si>
  <si>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</si>
  <si>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</si>
  <si>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</si>
  <si>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</si>
  <si>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</si>
  <si>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</si>
  <si>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</si>
  <si>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</si>
  <si>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</si>
  <si>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</si>
  <si>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</si>
  <si>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</si>
  <si>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</si>
  <si>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</si>
  <si>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</si>
  <si>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</si>
  <si>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</si>
  <si>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</si>
  <si>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</si>
  <si>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</si>
  <si>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</si>
  <si>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</si>
  <si>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</si>
  <si>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</si>
  <si>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</si>
  <si>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</si>
  <si>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</si>
  <si>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</si>
  <si>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</si>
  <si>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</si>
  <si>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</si>
  <si>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</si>
  <si>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</si>
  <si>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</si>
  <si>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</si>
  <si>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</si>
  <si>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</si>
  <si>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</si>
  <si>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</si>
  <si>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</si>
  <si>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</si>
  <si>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</si>
  <si>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</si>
  <si>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</si>
  <si>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</si>
  <si>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</si>
  <si>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</si>
  <si>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</si>
  <si>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</si>
  <si>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</si>
  <si>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</si>
  <si>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</si>
  <si>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</si>
  <si>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</si>
  <si>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</si>
  <si>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</si>
  <si>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</si>
  <si>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</si>
  <si>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</si>
  <si>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</si>
  <si>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</si>
  <si>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</si>
  <si>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</si>
  <si>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</si>
  <si>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</si>
  <si>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</si>
  <si>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</si>
  <si>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</si>
  <si>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</si>
  <si>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</si>
  <si>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</si>
  <si>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</si>
  <si>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</si>
  <si>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</si>
  <si>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</si>
  <si>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</si>
  <si>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</si>
  <si>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</si>
  <si>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</si>
  <si>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</si>
  <si>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</si>
  <si>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</si>
  <si>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</si>
  <si>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</si>
  <si>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</si>
  <si>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</si>
  <si>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</si>
  <si>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</si>
  <si>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</si>
  <si>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</si>
  <si>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</si>
  <si>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</si>
  <si>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</si>
  <si>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</si>
  <si>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</si>
  <si>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</si>
  <si>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</si>
  <si>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</si>
  <si>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</si>
  <si>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</si>
  <si>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</si>
  <si>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</si>
  <si>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</si>
  <si>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</si>
  <si>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</si>
  <si>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</si>
  <si>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</si>
  <si>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</si>
  <si>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</si>
  <si>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</si>
  <si>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</si>
  <si>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</si>
  <si>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</si>
  <si>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</si>
  <si>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</si>
  <si>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</si>
  <si>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</si>
  <si>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</si>
  <si>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</si>
  <si>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</si>
  <si>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</si>
  <si>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</si>
  <si>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</si>
  <si>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</si>
  <si>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</si>
  <si>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</si>
  <si>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</si>
  <si>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</si>
  <si>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</si>
  <si>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</si>
  <si>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</si>
  <si>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</si>
  <si>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</si>
  <si>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</si>
  <si>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</si>
  <si>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</si>
  <si>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</si>
  <si>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</si>
  <si>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</si>
  <si>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</si>
  <si>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</si>
  <si>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</si>
  <si>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</si>
  <si>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</si>
  <si>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</si>
  <si>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</si>
  <si>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</si>
  <si>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</si>
  <si>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</si>
  <si>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</si>
  <si>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</si>
  <si>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</si>
  <si>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</si>
  <si>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</si>
  <si>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</si>
  <si>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</si>
  <si>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</si>
  <si>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</si>
  <si>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</si>
  <si>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</si>
  <si>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</si>
  <si>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</si>
  <si>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</si>
  <si>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</si>
  <si>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</si>
  <si>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</si>
  <si>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</si>
  <si>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</si>
  <si>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</si>
  <si>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</si>
  <si>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</si>
  <si>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</si>
  <si>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</si>
  <si>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</si>
  <si>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</si>
  <si>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</si>
  <si>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</si>
  <si>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</si>
  <si>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</si>
  <si>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</si>
  <si>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</si>
  <si>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</si>
  <si>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</si>
  <si>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</si>
  <si>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</si>
  <si>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</si>
  <si>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</si>
  <si>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</si>
  <si>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</si>
  <si>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</si>
  <si>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</si>
  <si>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</si>
  <si>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</si>
  <si>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</si>
  <si>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</si>
  <si>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</si>
  <si>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</si>
  <si>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</si>
  <si>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</si>
  <si>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</si>
  <si>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</si>
  <si>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</si>
  <si>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</si>
  <si>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</si>
  <si>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</si>
  <si>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</si>
  <si>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</si>
  <si>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</si>
  <si>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</si>
  <si>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</si>
  <si>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</si>
  <si>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</si>
  <si>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</si>
  <si>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</si>
  <si>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</si>
  <si>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</si>
  <si>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</si>
  <si>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</si>
  <si>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</si>
  <si>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</si>
  <si>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</si>
  <si>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</si>
  <si>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</si>
  <si>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</si>
  <si>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</si>
  <si>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</si>
  <si>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</si>
  <si>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</si>
  <si>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</si>
  <si>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</si>
  <si>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</si>
  <si>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</si>
  <si>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</si>
  <si>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</si>
  <si>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</si>
  <si>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</si>
  <si>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</si>
  <si>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</si>
  <si>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</si>
  <si>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</si>
  <si>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</si>
  <si>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</si>
  <si>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</si>
  <si>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</si>
  <si>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</si>
  <si>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</si>
  <si>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</si>
  <si>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</si>
  <si>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</si>
  <si>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</si>
  <si>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</si>
  <si>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</si>
  <si>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</si>
  <si>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</si>
  <si>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</si>
  <si>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</si>
  <si>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</si>
  <si>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</si>
  <si>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</si>
  <si>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</si>
  <si>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</si>
  <si>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</si>
  <si>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</si>
  <si>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</si>
  <si>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</si>
  <si>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</si>
  <si>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</si>
  <si>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</si>
  <si>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</si>
  <si>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</si>
  <si>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</si>
  <si>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</si>
  <si>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</si>
  <si>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</si>
  <si>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</si>
  <si>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</si>
  <si>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</si>
  <si>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</si>
  <si>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</si>
  <si>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</si>
  <si>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</si>
  <si>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</si>
  <si>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</si>
  <si>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</si>
  <si>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</si>
  <si>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</si>
  <si>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</si>
  <si>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</si>
  <si>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</si>
  <si>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</si>
  <si>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</si>
  <si>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</si>
  <si>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</si>
  <si>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</si>
  <si>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</si>
  <si>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</si>
  <si>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</si>
  <si>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</si>
  <si>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</si>
  <si>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</si>
  <si>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</si>
  <si>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</si>
  <si>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</si>
  <si>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</si>
  <si>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</si>
  <si>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</si>
  <si>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</si>
  <si>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</si>
  <si>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</si>
  <si>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</si>
  <si>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</si>
  <si>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</si>
  <si>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</si>
  <si>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</si>
  <si>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</si>
  <si>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</si>
  <si>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</si>
  <si>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</si>
  <si>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</si>
  <si>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</si>
  <si>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</si>
  <si>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</si>
  <si>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</si>
  <si>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</si>
  <si>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</si>
  <si>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</si>
  <si>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</si>
  <si>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</si>
  <si>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</si>
  <si>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</si>
  <si>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</si>
  <si>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</si>
  <si>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</si>
  <si>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</si>
  <si>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</si>
  <si>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</si>
  <si>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</si>
  <si>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</si>
  <si>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</si>
  <si>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</si>
  <si>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</si>
  <si>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</si>
  <si>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</si>
  <si>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</si>
  <si>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</si>
  <si>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</si>
  <si>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</si>
  <si>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</si>
  <si>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</si>
  <si>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</si>
  <si>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</si>
  <si>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</si>
  <si>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</si>
  <si>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</si>
  <si>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</si>
  <si>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</si>
  <si>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</si>
  <si>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</si>
  <si>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</si>
  <si>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</si>
  <si>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</si>
  <si>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</si>
  <si>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</si>
  <si>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</si>
  <si>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</si>
  <si>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</si>
  <si>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</si>
  <si>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</si>
  <si>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</si>
  <si>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</si>
  <si>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</si>
  <si>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</si>
  <si>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</si>
  <si>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</si>
  <si>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</si>
  <si>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</si>
  <si>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</si>
  <si>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</si>
  <si>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</si>
  <si>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</si>
  <si>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</si>
  <si>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</si>
  <si>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</si>
  <si>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</si>
  <si>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</si>
  <si>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</si>
  <si>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</si>
  <si>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</si>
  <si>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</si>
  <si>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</si>
  <si>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</si>
  <si>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</si>
  <si>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</si>
  <si>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</si>
  <si>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</si>
  <si>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</si>
  <si>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</si>
  <si>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</si>
  <si>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</si>
  <si>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</si>
  <si>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</si>
  <si>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</si>
  <si>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</si>
  <si>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</si>
  <si>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</si>
  <si>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</si>
  <si>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</si>
  <si>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</si>
  <si>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</si>
  <si>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</si>
  <si>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</si>
  <si>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</si>
  <si>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</si>
  <si>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</si>
  <si>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</si>
  <si>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</si>
  <si>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</si>
  <si>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</si>
  <si>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</si>
  <si>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</si>
  <si>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</si>
  <si>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</si>
  <si>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</si>
  <si>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</si>
  <si>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</si>
  <si>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</si>
  <si>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</si>
  <si>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</si>
  <si>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</si>
  <si>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</si>
  <si>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</si>
  <si>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</si>
  <si>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</si>
  <si>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</si>
  <si>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</si>
  <si>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</si>
  <si>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</si>
  <si>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</si>
  <si>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</si>
  <si>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</si>
  <si>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</si>
  <si>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</si>
  <si>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</si>
  <si>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</si>
  <si>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</si>
  <si>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</si>
  <si>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</si>
  <si>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</si>
  <si>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</si>
  <si>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</si>
  <si>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</si>
  <si>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</si>
  <si>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</si>
  <si>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</si>
  <si>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</si>
  <si>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</si>
  <si>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</si>
  <si>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</si>
  <si>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</si>
  <si>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</si>
  <si>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</si>
  <si>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</si>
  <si>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</si>
  <si>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</si>
  <si>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</si>
  <si>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</si>
  <si>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</si>
  <si>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</si>
  <si>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</si>
  <si>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</si>
  <si>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</si>
  <si>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</si>
  <si>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</si>
  <si>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</si>
  <si>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</si>
  <si>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</si>
  <si>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</si>
  <si>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</si>
  <si>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</si>
  <si>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</si>
  <si>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</si>
  <si>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</si>
  <si>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</si>
  <si>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</si>
  <si>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</si>
  <si>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</si>
  <si>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</si>
  <si>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</si>
  <si>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</si>
  <si>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</si>
  <si>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</si>
  <si>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</si>
  <si>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</si>
  <si>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</si>
  <si>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</si>
  <si>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</si>
  <si>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</si>
  <si>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</si>
  <si>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</si>
  <si>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</si>
  <si>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</si>
  <si>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</si>
  <si>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</si>
  <si>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</si>
  <si>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</si>
  <si>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</si>
  <si>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</si>
  <si>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</si>
  <si>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</si>
  <si>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</si>
  <si>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</si>
  <si>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</si>
  <si>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</si>
  <si>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</si>
  <si>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</si>
  <si>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</si>
  <si>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</si>
  <si>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</si>
  <si>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</si>
  <si>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</si>
  <si>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</si>
  <si>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</si>
  <si>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</si>
  <si>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</si>
  <si>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</si>
  <si>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</si>
  <si>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</si>
  <si>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</si>
  <si>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</si>
  <si>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</si>
  <si>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</si>
  <si>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</si>
  <si>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</si>
  <si>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</si>
  <si>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</si>
  <si>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</si>
  <si>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</si>
  <si>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</si>
  <si>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</si>
  <si>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</si>
  <si>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</si>
  <si>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</si>
  <si>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</si>
  <si>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</si>
  <si>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</si>
  <si>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</si>
  <si>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</si>
  <si>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</si>
  <si>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</si>
  <si>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</si>
  <si>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</si>
  <si>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</si>
  <si>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</si>
  <si>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</si>
  <si>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</si>
  <si>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</si>
  <si>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</si>
  <si>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</si>
  <si>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</si>
  <si>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</si>
  <si>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</si>
  <si>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</si>
  <si>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</si>
  <si>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</si>
  <si>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</si>
  <si>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</si>
  <si>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</si>
  <si>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</si>
  <si>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</si>
  <si>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</si>
  <si>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</si>
  <si>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</si>
  <si>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</si>
  <si>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</si>
  <si>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</si>
  <si>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</si>
  <si>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</si>
  <si>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</si>
  <si>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</si>
  <si>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</si>
  <si>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</si>
  <si>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</si>
  <si>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</si>
  <si>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</si>
  <si>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</si>
  <si>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</si>
  <si>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</si>
  <si>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</si>
  <si>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</si>
  <si>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</si>
  <si>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</si>
  <si>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</si>
  <si>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</si>
  <si>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</si>
  <si>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</si>
  <si>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</si>
  <si>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</si>
  <si>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</si>
  <si>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</si>
  <si>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</si>
  <si>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</si>
  <si>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</si>
  <si>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</si>
  <si>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</si>
  <si>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</si>
  <si>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</si>
  <si>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</si>
  <si>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</si>
  <si>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</si>
  <si>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</si>
  <si>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</si>
  <si>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</si>
  <si>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</si>
  <si>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</si>
  <si>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</si>
  <si>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</si>
  <si>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</si>
  <si>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</si>
  <si>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</si>
  <si>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</si>
  <si>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</si>
  <si>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</si>
  <si>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</si>
  <si>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</si>
  <si>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</si>
  <si>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</si>
  <si>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</si>
  <si>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</si>
  <si>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</si>
  <si>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</si>
  <si>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</si>
  <si>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</si>
  <si>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</si>
  <si>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</si>
  <si>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</si>
  <si>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</si>
  <si>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</si>
  <si>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</si>
  <si>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</si>
  <si>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</si>
  <si>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</si>
  <si>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</si>
  <si>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</si>
  <si>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</si>
  <si>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</si>
  <si>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</si>
  <si>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</si>
  <si>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</si>
  <si>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</si>
  <si>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</si>
  <si>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</si>
  <si>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</si>
  <si>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</si>
  <si>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</si>
  <si>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</si>
  <si>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</si>
  <si>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</si>
  <si>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</si>
  <si>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</si>
  <si>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</si>
  <si>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</si>
  <si>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</si>
  <si>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</si>
  <si>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</si>
  <si>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</si>
  <si>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</si>
  <si>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</si>
  <si>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</si>
  <si>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</si>
  <si>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</si>
  <si>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</si>
  <si>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</si>
  <si>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</si>
  <si>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</si>
  <si>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</si>
  <si>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</si>
  <si>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</si>
  <si>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</si>
  <si>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</si>
  <si>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</si>
  <si>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</si>
  <si>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</si>
  <si>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</si>
  <si>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</si>
  <si>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</si>
  <si>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</si>
  <si>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</si>
  <si>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</si>
  <si>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</si>
  <si>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</si>
  <si>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</si>
  <si>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</si>
  <si>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</si>
  <si>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</si>
  <si>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</si>
  <si>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</si>
  <si>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</si>
  <si>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</si>
  <si>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</si>
  <si>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</si>
  <si>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</si>
  <si>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</si>
  <si>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</si>
  <si>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</si>
  <si>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</si>
  <si>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</si>
  <si>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</si>
  <si>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</si>
  <si>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</si>
  <si>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</si>
  <si>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</si>
  <si>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</si>
  <si>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</si>
  <si>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</si>
  <si>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</si>
  <si>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</si>
  <si>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</si>
  <si>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</si>
  <si>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</si>
  <si>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</si>
  <si>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</si>
  <si>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</si>
  <si>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</si>
  <si>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</si>
  <si>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</si>
  <si>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</si>
  <si>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</si>
  <si>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</si>
  <si>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</si>
  <si>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</si>
  <si>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</si>
  <si>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</si>
  <si>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</si>
  <si>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</si>
  <si>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</si>
  <si>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</si>
  <si>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</si>
  <si>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</si>
  <si>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</si>
  <si>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</si>
  <si>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</si>
  <si>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</si>
  <si>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</si>
  <si>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</si>
  <si>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</si>
  <si>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</si>
  <si>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</si>
  <si>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</si>
  <si>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</si>
  <si>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</si>
  <si>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</si>
  <si>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</si>
  <si>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</si>
  <si>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</si>
  <si>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</si>
  <si>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</si>
  <si>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</si>
  <si>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</si>
  <si>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</si>
  <si>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</si>
  <si>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</si>
  <si>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</si>
  <si>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</si>
  <si>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</si>
  <si>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</si>
  <si>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</si>
  <si>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</si>
  <si>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</si>
  <si>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</si>
  <si>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</si>
  <si>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</si>
  <si>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</si>
  <si>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</si>
  <si>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</si>
  <si>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</si>
  <si>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</si>
  <si>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</si>
  <si>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</si>
  <si>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</si>
  <si>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</si>
  <si>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</si>
  <si>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</si>
  <si>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</si>
  <si>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</si>
  <si>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</si>
  <si>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</si>
  <si>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</si>
  <si>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</si>
  <si>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</si>
  <si>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</si>
  <si>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</si>
  <si>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</si>
  <si>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</si>
  <si>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</si>
  <si>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</si>
  <si>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</si>
  <si>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</si>
  <si>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</si>
  <si>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</si>
  <si>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</si>
  <si>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</si>
  <si>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</si>
  <si>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</si>
  <si>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</si>
  <si>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</si>
  <si>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</si>
  <si>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</si>
  <si>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</si>
  <si>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</si>
  <si>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</si>
  <si>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</si>
  <si>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</si>
  <si>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</si>
  <si>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</si>
  <si>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</si>
  <si>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</si>
  <si>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</si>
  <si>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</si>
  <si>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</si>
  <si>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</si>
  <si>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</si>
  <si>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</si>
  <si>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</si>
  <si>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</si>
  <si>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</si>
  <si>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</si>
  <si>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</si>
  <si>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</si>
  <si>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</si>
  <si>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</si>
  <si>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</si>
  <si>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</si>
  <si>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</si>
  <si>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</si>
  <si>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</si>
  <si>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</si>
  <si>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</si>
  <si>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</si>
  <si>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</si>
  <si>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</si>
  <si>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</si>
  <si>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</si>
  <si>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</si>
  <si>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</si>
  <si>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</si>
  <si>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</si>
  <si>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</si>
  <si>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</si>
  <si>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</si>
  <si>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</si>
  <si>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</si>
  <si>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</si>
  <si>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</si>
  <si>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</si>
  <si>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</si>
  <si>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</si>
  <si>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</si>
  <si>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</si>
  <si>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</si>
  <si>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</si>
  <si>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</si>
  <si>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</si>
  <si>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</si>
  <si>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</si>
  <si>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</si>
  <si>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</si>
  <si>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</si>
  <si>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</si>
  <si>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</si>
  <si>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</si>
  <si>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</si>
  <si>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</si>
  <si>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</si>
  <si>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</si>
  <si>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</si>
  <si>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</si>
  <si>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</si>
  <si>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</si>
  <si>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</si>
  <si>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</si>
  <si>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</si>
  <si>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</si>
  <si>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</si>
  <si>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</si>
  <si>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</si>
  <si>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</si>
  <si>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</si>
  <si>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</si>
  <si>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</si>
  <si>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</si>
  <si>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</si>
  <si>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</si>
  <si>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</si>
  <si>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</si>
  <si>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</si>
  <si>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</si>
  <si>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</si>
  <si>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</si>
  <si>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</si>
  <si>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</si>
  <si>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</si>
  <si>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</si>
  <si>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</si>
  <si>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</si>
  <si>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</si>
  <si>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</si>
  <si>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</si>
  <si>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</si>
  <si>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</si>
  <si>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</si>
  <si>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</si>
  <si>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</si>
  <si>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</si>
  <si>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</si>
  <si>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</si>
  <si>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</si>
  <si>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</si>
  <si>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</si>
  <si>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</si>
  <si>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</si>
  <si>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</si>
  <si>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</si>
  <si>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</si>
  <si>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</si>
  <si>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</si>
  <si>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</si>
  <si>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</si>
  <si>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</si>
  <si>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</si>
  <si>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</si>
  <si>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</si>
  <si>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</si>
  <si>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</si>
  <si>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</si>
  <si>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</si>
  <si>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</si>
  <si>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</si>
  <si>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</si>
  <si>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</si>
  <si>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</si>
  <si>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</si>
  <si>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</si>
  <si>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</si>
  <si>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</si>
  <si>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</si>
  <si>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</si>
  <si>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</si>
  <si>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</si>
  <si>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</si>
  <si>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</si>
  <si>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</si>
  <si>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</si>
  <si>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</si>
  <si>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</si>
  <si>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</si>
  <si>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</si>
  <si>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</si>
  <si>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</si>
  <si>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</si>
  <si>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</si>
  <si>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</si>
  <si>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</si>
  <si>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</si>
  <si>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</si>
  <si>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</si>
  <si>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</si>
  <si>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</si>
  <si>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</si>
  <si>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</si>
  <si>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</si>
  <si>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</si>
  <si>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</si>
  <si>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</si>
  <si>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</si>
  <si>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</si>
  <si>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</si>
  <si>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</si>
  <si>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</si>
  <si>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</si>
  <si>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</si>
  <si>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</si>
  <si>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</si>
  <si>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</si>
  <si>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</si>
  <si>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</si>
  <si>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</si>
  <si>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</si>
  <si>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</si>
  <si>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</si>
  <si>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</si>
  <si>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</si>
  <si>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</si>
  <si>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</si>
  <si>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</si>
  <si>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</si>
  <si>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</si>
  <si>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</si>
  <si>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</si>
  <si>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</si>
  <si>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</si>
  <si>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</si>
  <si>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</si>
  <si>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</si>
  <si>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</si>
  <si>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</si>
  <si>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</si>
  <si>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</si>
  <si>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</si>
  <si>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</si>
  <si>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</si>
  <si>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</si>
  <si>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</si>
  <si>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</si>
  <si>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</si>
  <si>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</si>
  <si>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</si>
  <si>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</si>
  <si>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</si>
  <si>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</si>
  <si>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</si>
  <si>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</si>
  <si>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</si>
  <si>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</si>
  <si>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</si>
  <si>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</si>
  <si>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</si>
  <si>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</si>
  <si>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</si>
  <si>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</si>
  <si>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</si>
  <si>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</si>
  <si>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</si>
  <si>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</si>
  <si>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</si>
  <si>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</si>
  <si>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</si>
  <si>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</si>
  <si>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</si>
  <si>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</si>
  <si>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</si>
  <si>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</si>
  <si>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</si>
  <si>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</si>
  <si>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</si>
  <si>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</si>
  <si>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</si>
  <si>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</si>
  <si>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</si>
  <si>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</si>
  <si>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</si>
  <si>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</si>
  <si>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</si>
  <si>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</si>
  <si>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</si>
  <si>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</si>
  <si>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</si>
  <si>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</si>
  <si>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</si>
  <si>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</si>
  <si>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</si>
  <si>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</si>
  <si>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</si>
  <si>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</si>
  <si>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</si>
  <si>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</si>
  <si>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</si>
  <si>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</si>
  <si>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</si>
  <si>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</si>
  <si>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</si>
  <si>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</si>
  <si>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</si>
  <si>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</si>
  <si>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</si>
  <si>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</si>
  <si>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</si>
  <si>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</si>
  <si>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</si>
  <si>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</si>
  <si>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</si>
  <si>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</si>
  <si>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</si>
  <si>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</si>
  <si>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</si>
  <si>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</si>
  <si>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</si>
  <si>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</si>
  <si>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</si>
  <si>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</si>
  <si>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</si>
  <si>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</si>
  <si>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</si>
  <si>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</si>
  <si>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</si>
  <si>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</si>
  <si>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</si>
  <si>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</si>
  <si>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</si>
  <si>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</si>
  <si>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</si>
  <si>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</si>
  <si>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</si>
  <si>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</si>
  <si>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</si>
  <si>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</si>
  <si>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</si>
  <si>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</si>
  <si>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</si>
  <si>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</si>
  <si>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</si>
  <si>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</si>
  <si>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</si>
  <si>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</si>
  <si>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</si>
  <si>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</si>
  <si>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</si>
  <si>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</si>
  <si>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</si>
  <si>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</si>
  <si>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</si>
  <si>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</si>
  <si>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</si>
  <si>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</si>
  <si>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</si>
  <si>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</si>
  <si>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</si>
  <si>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</si>
  <si>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</si>
  <si>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</si>
  <si>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</si>
  <si>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</si>
  <si>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</si>
  <si>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</si>
  <si>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</si>
  <si>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</si>
  <si>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</si>
  <si>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</si>
  <si>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</si>
  <si>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</si>
  <si>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</si>
  <si>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</si>
  <si>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</si>
  <si>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</si>
  <si>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</si>
  <si>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</si>
  <si>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</si>
  <si>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</si>
  <si>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</si>
  <si>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</si>
  <si>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</si>
  <si>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</si>
  <si>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</si>
  <si>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</si>
  <si>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</si>
  <si>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</si>
  <si>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</si>
  <si>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</si>
  <si>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</si>
  <si>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</si>
  <si>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</si>
  <si>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</si>
  <si>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</si>
  <si>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</si>
  <si>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</si>
  <si>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</si>
  <si>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</si>
  <si>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</si>
  <si>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</si>
  <si>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</si>
  <si>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</si>
  <si>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</si>
  <si>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</si>
  <si>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</si>
  <si>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</si>
  <si>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</si>
  <si>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</si>
  <si>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</si>
  <si>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</si>
  <si>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</si>
  <si>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</si>
  <si>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</si>
  <si>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</si>
  <si>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</si>
  <si>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</si>
  <si>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</si>
  <si>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</si>
  <si>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</si>
  <si>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</si>
  <si>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</si>
  <si>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</si>
  <si>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</si>
  <si>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</si>
  <si>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</si>
  <si>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</si>
  <si>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</si>
  <si>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</si>
  <si>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</si>
  <si>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</si>
  <si>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</si>
  <si>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</si>
  <si>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</si>
  <si>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</si>
  <si>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</si>
  <si>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</si>
  <si>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</si>
  <si>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</si>
  <si>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</si>
  <si>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</si>
  <si>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</si>
  <si>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</si>
  <si>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</si>
  <si>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</si>
  <si>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</si>
  <si>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</si>
  <si>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</si>
  <si>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</si>
  <si>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</si>
  <si>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</si>
  <si>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</si>
  <si>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</si>
  <si>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</si>
  <si>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</si>
  <si>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</si>
  <si>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</si>
  <si>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</si>
  <si>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</si>
  <si>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</si>
  <si>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</si>
  <si>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</si>
  <si>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</si>
  <si>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</si>
  <si>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</si>
  <si>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</si>
  <si>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</si>
  <si>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</si>
  <si>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</si>
  <si>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</si>
  <si>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</si>
  <si>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</si>
  <si>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</si>
  <si>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</si>
  <si>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</si>
  <si>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</si>
  <si>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</si>
  <si>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</si>
  <si>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</si>
  <si>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</si>
  <si>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</si>
  <si>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</si>
  <si>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</si>
  <si>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</si>
  <si>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</si>
  <si>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</si>
  <si>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</si>
  <si>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</si>
  <si>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</si>
  <si>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</si>
  <si>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</si>
  <si>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</si>
  <si>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</si>
  <si>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</si>
  <si>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</si>
  <si>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</si>
  <si>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</si>
  <si>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</si>
  <si>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</si>
  <si>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</si>
  <si>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</si>
  <si>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</si>
  <si>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</si>
  <si>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</si>
  <si>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</si>
  <si>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</si>
  <si>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</si>
  <si>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</si>
  <si>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</si>
  <si>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</si>
  <si>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</si>
  <si>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</si>
  <si>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</si>
  <si>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</si>
  <si>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</si>
  <si>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</si>
  <si>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</si>
  <si>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</si>
  <si>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</si>
  <si>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</si>
  <si>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</si>
  <si>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</si>
  <si>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</si>
  <si>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</si>
  <si>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</si>
  <si>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</si>
  <si>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</si>
  <si>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</si>
  <si>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</si>
  <si>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</si>
  <si>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</si>
  <si>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</si>
  <si>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</si>
  <si>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</si>
  <si>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</si>
  <si>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</si>
  <si>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</si>
  <si>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</si>
  <si>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</si>
  <si>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</si>
  <si>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</si>
  <si>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</si>
  <si>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</si>
  <si>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</si>
  <si>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</si>
  <si>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</si>
  <si>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</si>
  <si>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</si>
  <si>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</si>
  <si>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</si>
  <si>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</si>
  <si>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</si>
  <si>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</si>
  <si>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</si>
  <si>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</si>
  <si>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</si>
  <si>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</si>
  <si>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</si>
  <si>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</si>
  <si>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</si>
  <si>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</si>
  <si>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</si>
  <si>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</si>
  <si>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</si>
  <si>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</si>
  <si>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</si>
  <si>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</si>
  <si>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</si>
  <si>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</si>
  <si>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</si>
  <si>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</si>
  <si>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</si>
  <si>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</si>
  <si>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</si>
  <si>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</si>
  <si>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</si>
  <si>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</si>
  <si>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</si>
  <si>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</si>
  <si>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</si>
  <si>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</si>
  <si>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</si>
  <si>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</si>
  <si>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</si>
  <si>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</si>
  <si>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</si>
  <si>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</si>
  <si>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</si>
  <si>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</si>
  <si>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</si>
  <si>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</si>
  <si>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</si>
  <si>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</si>
  <si>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</si>
  <si>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</si>
  <si>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</si>
  <si>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</si>
  <si>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</si>
  <si>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</si>
  <si>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</si>
  <si>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</si>
  <si>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</si>
  <si>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</si>
  <si>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</si>
  <si>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</si>
  <si>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</si>
  <si>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</si>
  <si>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</si>
  <si>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</si>
  <si>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</si>
  <si>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</si>
  <si>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</si>
  <si>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</si>
  <si>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</si>
  <si>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</si>
  <si>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</si>
  <si>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</si>
  <si>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</si>
  <si>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</si>
  <si>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</si>
  <si>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</si>
  <si>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</si>
  <si>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</si>
  <si>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</si>
  <si>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</si>
  <si>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</si>
  <si>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</si>
  <si>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</si>
  <si>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</si>
  <si>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</si>
  <si>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</si>
  <si>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</si>
  <si>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</si>
  <si>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</si>
  <si>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</si>
  <si>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</si>
  <si>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</si>
  <si>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</si>
  <si>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</si>
  <si>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</si>
  <si>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</si>
  <si>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</si>
  <si>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</si>
  <si>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</si>
  <si>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</si>
  <si>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</si>
  <si>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</si>
  <si>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</si>
  <si>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</si>
  <si>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</si>
  <si>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</si>
  <si>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</si>
  <si>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</si>
  <si>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</si>
  <si>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</si>
  <si>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</si>
  <si>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</si>
  <si>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</si>
  <si>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</si>
  <si>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</si>
  <si>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</si>
  <si>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</si>
  <si>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</si>
  <si>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</si>
  <si>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</si>
  <si>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</si>
  <si>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</si>
  <si>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</si>
  <si>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</si>
  <si>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</si>
  <si>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</si>
  <si>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</si>
  <si>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</si>
  <si>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</si>
  <si>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</si>
  <si>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</si>
  <si>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</si>
  <si>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</si>
  <si>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</si>
  <si>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</si>
  <si>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</si>
  <si>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</si>
  <si>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</si>
  <si>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</si>
  <si>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</si>
  <si>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</si>
  <si>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</si>
  <si>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</si>
  <si>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</si>
  <si>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</si>
  <si>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</si>
  <si>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</si>
  <si>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</si>
  <si>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</si>
  <si>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</si>
  <si>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</si>
  <si>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</si>
  <si>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</si>
  <si>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</si>
  <si>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</si>
  <si>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</si>
  <si>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</si>
  <si>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</si>
  <si>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</si>
  <si>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</si>
  <si>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</si>
  <si>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</si>
  <si>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</si>
  <si>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</si>
  <si>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</si>
  <si>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</si>
  <si>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</si>
  <si>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</si>
  <si>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</si>
  <si>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</si>
  <si>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</si>
  <si>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</si>
  <si>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</si>
  <si>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</si>
  <si>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</si>
  <si>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</si>
  <si>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</si>
  <si>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</si>
  <si>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</si>
  <si>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</si>
  <si>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</si>
  <si>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</si>
  <si>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</si>
  <si>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</si>
  <si>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</si>
  <si>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</si>
  <si>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</si>
  <si>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</si>
  <si>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</si>
  <si>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</si>
  <si>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</si>
  <si>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</si>
  <si>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</si>
  <si>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</si>
  <si>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</si>
  <si>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</si>
  <si>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</si>
  <si>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</si>
  <si>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</si>
  <si>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</si>
  <si>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</si>
  <si>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</si>
  <si>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</si>
  <si>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</si>
  <si>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</si>
  <si>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</si>
  <si>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</si>
  <si>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</si>
  <si>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</si>
  <si>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</si>
  <si>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</si>
  <si>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</si>
  <si>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</si>
  <si>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</si>
  <si>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</si>
  <si>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</si>
  <si>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</si>
  <si>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</si>
  <si>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</si>
  <si>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</si>
  <si>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</si>
  <si>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</si>
  <si>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</si>
  <si>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</si>
  <si>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</si>
  <si>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</si>
  <si>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</si>
  <si>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</si>
  <si>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</si>
  <si>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</si>
  <si>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</si>
  <si>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</si>
  <si>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</si>
  <si>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</si>
  <si>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</si>
  <si>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</si>
  <si>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</si>
  <si>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</si>
  <si>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</si>
  <si>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</si>
  <si>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</si>
  <si>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</si>
  <si>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</si>
  <si>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</si>
  <si>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</si>
  <si>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</si>
  <si>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</si>
  <si>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</si>
  <si>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</si>
  <si>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</si>
  <si>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</si>
  <si>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</si>
  <si>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</si>
  <si>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</si>
  <si>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</si>
  <si>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</si>
  <si>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</si>
  <si>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</si>
  <si>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</si>
  <si>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</si>
  <si>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</si>
  <si>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</si>
  <si>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</si>
  <si>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</si>
  <si>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</si>
  <si>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</si>
  <si>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</si>
  <si>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</si>
  <si>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</si>
  <si>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</si>
  <si>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</si>
  <si>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</si>
  <si>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</si>
  <si>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</si>
  <si>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</si>
  <si>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</si>
  <si>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</si>
  <si>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</si>
  <si>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</si>
  <si>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</si>
  <si>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</si>
  <si>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</si>
  <si>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</si>
  <si>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</si>
  <si>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</si>
  <si>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</si>
  <si>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</si>
  <si>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</si>
  <si>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</si>
  <si>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</si>
  <si>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</si>
  <si>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</si>
  <si>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</si>
  <si>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</si>
  <si>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</si>
  <si>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</si>
  <si>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</si>
  <si>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</si>
  <si>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</si>
  <si>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</si>
  <si>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</si>
  <si>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</si>
  <si>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</si>
  <si>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</si>
  <si>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</si>
  <si>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</si>
  <si>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</si>
  <si>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</si>
  <si>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</si>
  <si>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</si>
  <si>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</si>
  <si>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</si>
  <si>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</si>
  <si>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</si>
  <si>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</si>
  <si>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</si>
  <si>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</si>
  <si>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</si>
  <si>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</si>
  <si>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</si>
  <si>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</si>
  <si>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</si>
  <si>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</si>
  <si>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</si>
  <si>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</si>
  <si>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</si>
  <si>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</si>
  <si>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</si>
  <si>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</si>
  <si>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</si>
  <si>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</si>
  <si>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</si>
  <si>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</si>
  <si>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</si>
  <si>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</si>
  <si>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</si>
  <si>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</si>
  <si>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</si>
  <si>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</si>
  <si>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</si>
  <si>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</si>
  <si>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</si>
  <si>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</si>
  <si>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</si>
  <si>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</si>
  <si>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</si>
  <si>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</si>
  <si>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</si>
  <si>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</si>
  <si>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</si>
  <si>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</si>
  <si>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</si>
  <si>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</si>
  <si>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</si>
  <si>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</si>
  <si>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</si>
  <si>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</si>
  <si>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</si>
  <si>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</si>
  <si>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</si>
  <si>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</si>
  <si>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</si>
  <si>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</si>
  <si>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</si>
  <si>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</si>
  <si>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</si>
  <si>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</si>
  <si>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</si>
  <si>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</si>
  <si>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</si>
  <si>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</si>
  <si>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</si>
  <si>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</si>
  <si>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</si>
  <si>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</si>
  <si>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</si>
  <si>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</si>
  <si>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</si>
  <si>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</si>
  <si>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</si>
  <si>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</si>
  <si>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</si>
  <si>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</si>
  <si>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</si>
  <si>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</si>
  <si>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</si>
  <si>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</si>
  <si>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</si>
  <si>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</si>
  <si>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</si>
  <si>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</si>
  <si>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</si>
  <si>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</si>
  <si>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</si>
  <si>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</si>
  <si>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</si>
  <si>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</si>
  <si>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</si>
  <si>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</si>
  <si>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</si>
  <si>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</si>
  <si>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</si>
  <si>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</si>
  <si>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</si>
  <si>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</si>
  <si>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</si>
  <si>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</si>
  <si>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</si>
  <si>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</si>
  <si>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</si>
  <si>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</si>
  <si>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</si>
  <si>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</si>
  <si>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</si>
  <si>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</si>
  <si>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</si>
  <si>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</si>
  <si>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</si>
  <si>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</si>
  <si>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</si>
  <si>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</si>
  <si>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</si>
  <si>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</si>
  <si>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</si>
  <si>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</si>
  <si>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</si>
  <si>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</si>
  <si>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</si>
  <si>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</si>
  <si>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</si>
  <si>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</si>
  <si>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</si>
  <si>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</si>
  <si>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</si>
  <si>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</si>
  <si>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</si>
  <si>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</si>
  <si>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</si>
  <si>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</si>
  <si>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</si>
  <si>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</si>
  <si>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</si>
  <si>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</si>
  <si>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</si>
  <si>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</si>
  <si>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</si>
  <si>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</si>
  <si>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</si>
  <si>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</si>
  <si>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</si>
  <si>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</si>
  <si>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</si>
  <si>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</si>
  <si>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</si>
  <si>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</si>
  <si>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</si>
  <si>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</si>
  <si>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</si>
  <si>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</si>
  <si>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</si>
  <si>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</si>
  <si>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</si>
  <si>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</si>
  <si>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</si>
  <si>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</si>
  <si>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</si>
  <si>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</si>
  <si>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</si>
  <si>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</si>
  <si>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</si>
  <si>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</si>
  <si>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</si>
  <si>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</si>
  <si>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</si>
  <si>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</si>
  <si>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</si>
  <si>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</si>
  <si>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</si>
  <si>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</si>
  <si>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</si>
  <si>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</si>
  <si>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</si>
  <si>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</si>
  <si>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</si>
  <si>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</si>
  <si>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</si>
  <si>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</si>
  <si>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</si>
  <si>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</si>
  <si>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</si>
  <si>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</si>
  <si>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</si>
  <si>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</si>
  <si>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</si>
  <si>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</si>
  <si>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</si>
  <si>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</si>
  <si>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</si>
  <si>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</si>
  <si>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</si>
  <si>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</si>
  <si>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</si>
  <si>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</si>
  <si>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</si>
  <si>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</si>
  <si>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</si>
  <si>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</si>
  <si>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</si>
  <si>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</si>
  <si>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</si>
  <si>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</si>
  <si>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</si>
  <si>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</si>
  <si>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</si>
  <si>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</si>
  <si>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</si>
  <si>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</si>
  <si>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</si>
  <si>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</si>
  <si>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</si>
  <si>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</si>
  <si>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</si>
  <si>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</si>
  <si>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</si>
  <si>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</si>
  <si>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</si>
  <si>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</si>
  <si>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</si>
  <si>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</si>
  <si>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</si>
  <si>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</si>
  <si>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</si>
  <si>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</si>
  <si>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</si>
  <si>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</si>
  <si>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</si>
  <si>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</si>
  <si>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</si>
  <si>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</si>
  <si>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</si>
  <si>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</si>
  <si>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</si>
  <si>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</si>
  <si>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</si>
  <si>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</si>
  <si>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</si>
  <si>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</si>
  <si>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</si>
  <si>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</si>
  <si>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</si>
  <si>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</si>
  <si>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</si>
  <si>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</si>
  <si>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</si>
  <si>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</si>
  <si>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</si>
  <si>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</si>
  <si>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</si>
  <si>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</si>
  <si>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</si>
  <si>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</si>
  <si>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</si>
  <si>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</si>
  <si>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</si>
  <si>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</si>
  <si>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</si>
  <si>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</si>
  <si>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</si>
  <si>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</si>
  <si>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</si>
  <si>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</si>
  <si>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</si>
  <si>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</si>
  <si>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</si>
  <si>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</si>
  <si>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</si>
  <si>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</si>
  <si>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</si>
  <si>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</si>
  <si>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</si>
  <si>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</si>
  <si>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</si>
  <si>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</si>
  <si>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</si>
  <si>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</si>
  <si>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</si>
  <si>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</si>
  <si>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</si>
  <si>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</si>
  <si>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</si>
  <si>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</si>
  <si>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</si>
  <si>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</si>
  <si>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</si>
  <si>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</si>
  <si>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</si>
  <si>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</si>
  <si>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</si>
  <si>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</si>
  <si>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</si>
  <si>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</si>
  <si>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</si>
  <si>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</si>
  <si>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</si>
  <si>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</si>
  <si>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</si>
  <si>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</si>
  <si>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</si>
  <si>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</si>
  <si>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</si>
  <si>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</si>
  <si>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</si>
  <si>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</si>
  <si>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</si>
  <si>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</si>
  <si>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</si>
  <si>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</si>
  <si>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</si>
  <si>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</si>
  <si>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</si>
  <si>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</si>
  <si>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</si>
  <si>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</si>
  <si>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</si>
  <si>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</si>
  <si>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</si>
  <si>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</si>
  <si>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</si>
  <si>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</si>
  <si>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</si>
  <si>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</si>
  <si>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</si>
  <si>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</si>
  <si>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</si>
  <si>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</si>
  <si>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</si>
  <si>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</si>
  <si>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</si>
  <si>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</si>
  <si>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</si>
  <si>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</si>
  <si>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</si>
  <si>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</si>
  <si>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</si>
  <si>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</si>
  <si>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</si>
  <si>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</si>
  <si>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</si>
  <si>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</si>
  <si>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</si>
  <si>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</si>
  <si>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</si>
  <si>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</si>
  <si>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</si>
  <si>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</si>
  <si>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</si>
  <si>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</si>
  <si>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</si>
  <si>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</si>
  <si>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</si>
  <si>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</si>
  <si>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</si>
  <si>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</si>
  <si>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</si>
  <si>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</si>
  <si>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</si>
  <si>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</si>
  <si>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</si>
  <si>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</si>
  <si>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</si>
  <si>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</si>
  <si>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</si>
  <si>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</si>
  <si>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</si>
  <si>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</si>
  <si>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</si>
  <si>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</si>
  <si>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</si>
  <si>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</si>
  <si>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</si>
  <si>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</si>
  <si>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</si>
  <si>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</si>
  <si>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</si>
  <si>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</si>
  <si>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</si>
  <si>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</si>
  <si>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</si>
  <si>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</si>
  <si>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</si>
  <si>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</si>
  <si>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</si>
  <si>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</si>
  <si>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</si>
  <si>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</si>
  <si>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</si>
  <si>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</si>
  <si>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</si>
  <si>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</si>
  <si>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</si>
  <si>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</si>
  <si>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</si>
  <si>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</si>
  <si>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</si>
  <si>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</si>
  <si>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</si>
  <si>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</si>
  <si>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</si>
  <si>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</si>
  <si>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</si>
  <si>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</si>
  <si>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</si>
  <si>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</si>
  <si>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</si>
  <si>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</si>
  <si>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</si>
  <si>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</si>
  <si>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</si>
  <si>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</si>
  <si>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</si>
  <si>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</si>
  <si>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</si>
  <si>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</si>
  <si>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</si>
  <si>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</si>
  <si>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</si>
  <si>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</si>
  <si>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</si>
  <si>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</si>
  <si>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</si>
  <si>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</si>
  <si>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</si>
  <si>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</si>
  <si>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</si>
  <si>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</si>
  <si>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</si>
  <si>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</si>
  <si>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</si>
  <si>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</si>
  <si>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</si>
  <si>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</si>
  <si>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</si>
  <si>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</si>
  <si>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</si>
  <si>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</si>
  <si>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</si>
  <si>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</si>
  <si>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</si>
  <si>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</si>
  <si>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</si>
  <si>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</si>
  <si>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</si>
  <si>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</si>
  <si>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</si>
  <si>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</si>
  <si>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</si>
  <si>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</si>
  <si>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</si>
  <si>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</si>
  <si>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</si>
  <si>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</si>
  <si>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</si>
  <si>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</si>
  <si>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</si>
  <si>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</si>
  <si>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</si>
  <si>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</si>
  <si>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</si>
  <si>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</si>
  <si>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</si>
  <si>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</si>
  <si>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</si>
  <si>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</si>
  <si>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</si>
  <si>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</si>
  <si>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</si>
  <si>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</si>
  <si>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</si>
  <si>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</si>
  <si>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</si>
  <si>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</si>
  <si>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</si>
  <si>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</si>
  <si>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</si>
  <si>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</si>
  <si>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</si>
  <si>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</si>
  <si>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</si>
  <si>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</si>
  <si>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</si>
  <si>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</si>
  <si>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</si>
  <si>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</si>
  <si>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</si>
  <si>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</si>
  <si>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</si>
  <si>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</si>
  <si>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</si>
  <si>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</si>
  <si>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</si>
  <si>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</si>
  <si>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</si>
  <si>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</si>
  <si>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</si>
  <si>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</si>
  <si>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</si>
  <si>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</si>
  <si>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</si>
  <si>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</si>
  <si>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</si>
  <si>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</si>
  <si>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</si>
  <si>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</si>
  <si>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</si>
  <si>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</si>
  <si>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</si>
  <si>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</si>
  <si>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</si>
  <si>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</si>
  <si>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</si>
  <si>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</si>
  <si>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</si>
  <si>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</si>
  <si>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</si>
  <si>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</si>
  <si>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</si>
  <si>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</si>
  <si>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</si>
  <si>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</si>
  <si>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</si>
  <si>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</si>
  <si>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</si>
  <si>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</si>
  <si>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</si>
  <si>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</si>
  <si>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</si>
  <si>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</si>
  <si>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</si>
  <si>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</si>
  <si>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</si>
  <si>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</si>
  <si>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</si>
  <si>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</si>
  <si>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</si>
  <si>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</si>
  <si>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</si>
  <si>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</si>
  <si>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</si>
  <si>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</si>
  <si>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</si>
  <si>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</si>
  <si>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</si>
  <si>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</si>
  <si>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</si>
  <si>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</si>
  <si>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</si>
  <si>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</si>
  <si>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</si>
  <si>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</si>
  <si>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</si>
  <si>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</si>
  <si>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</si>
  <si>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</si>
  <si>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</si>
  <si>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</si>
  <si>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</si>
  <si>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</si>
  <si>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</si>
  <si>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</si>
  <si>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</si>
  <si>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</si>
  <si>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</si>
  <si>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</si>
  <si>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</si>
  <si>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</si>
  <si>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</si>
  <si>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</si>
  <si>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</si>
  <si>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</si>
  <si>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</si>
  <si>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</si>
  <si>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</si>
  <si>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</si>
  <si>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</si>
  <si>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</si>
  <si>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</si>
  <si>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</si>
  <si>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</si>
  <si>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</si>
  <si>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</si>
  <si>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</si>
  <si>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</si>
  <si>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</si>
  <si>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</si>
  <si>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</si>
  <si>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</si>
  <si>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</si>
  <si>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</si>
  <si>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</si>
  <si>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</si>
  <si>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</si>
  <si>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</si>
  <si>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</si>
  <si>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</si>
  <si>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</si>
  <si>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</si>
  <si>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</si>
  <si>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</si>
  <si>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</si>
  <si>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</si>
  <si>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</si>
  <si>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</si>
  <si>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</si>
  <si>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</si>
  <si>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</si>
  <si>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</si>
  <si>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</si>
  <si>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</si>
  <si>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</si>
  <si>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</si>
  <si>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</si>
  <si>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</si>
  <si>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</si>
  <si>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</si>
  <si>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</si>
  <si>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</si>
  <si>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</si>
  <si>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</si>
  <si>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</si>
  <si>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</si>
  <si>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</si>
  <si>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</si>
  <si>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</si>
  <si>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</si>
  <si>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</si>
  <si>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</si>
  <si>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</si>
  <si>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</si>
  <si>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</si>
  <si>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</si>
  <si>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</si>
  <si>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</si>
  <si>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</si>
  <si>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</si>
  <si>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</si>
  <si>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</si>
  <si>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</si>
  <si>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</si>
  <si>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</si>
  <si>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</si>
  <si>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</si>
  <si>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</si>
  <si>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</si>
  <si>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</si>
  <si>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</si>
  <si>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</si>
  <si>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</si>
  <si>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</si>
  <si>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</si>
  <si>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</si>
  <si>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</si>
  <si>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</si>
  <si>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</si>
  <si>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</si>
  <si>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</si>
  <si>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</si>
  <si>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</si>
  <si>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</si>
  <si>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</si>
  <si>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</si>
  <si>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</si>
  <si>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</si>
  <si>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</si>
  <si>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</si>
  <si>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</si>
  <si>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</si>
  <si>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</si>
  <si>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</si>
  <si>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</si>
  <si>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</si>
  <si>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</si>
  <si>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</si>
  <si>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</si>
  <si>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</si>
  <si>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</si>
  <si>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</si>
  <si>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</si>
  <si>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</si>
  <si>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</si>
  <si>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</si>
  <si>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</si>
  <si>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</si>
  <si>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</si>
  <si>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</si>
  <si>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</si>
  <si>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</si>
  <si>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</si>
  <si>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</si>
  <si>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</si>
  <si>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</si>
  <si>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</si>
  <si>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</si>
  <si>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</si>
  <si>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</si>
  <si>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</si>
  <si>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</si>
  <si>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</si>
  <si>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</si>
  <si>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</si>
  <si>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</si>
  <si>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</si>
  <si>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</si>
  <si>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</si>
  <si>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</si>
  <si>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</si>
  <si>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</si>
  <si>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</si>
  <si>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</si>
  <si>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</si>
  <si>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</si>
  <si>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</si>
  <si>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</si>
  <si>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</si>
  <si>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</si>
  <si>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</si>
  <si>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</si>
  <si>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</si>
  <si>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</si>
  <si>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</si>
  <si>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</si>
  <si>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</si>
  <si>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</si>
  <si>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</si>
  <si>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</si>
  <si>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</si>
  <si>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</si>
  <si>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</si>
  <si>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</si>
  <si>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</si>
  <si>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</si>
  <si>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</si>
  <si>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</si>
  <si>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</si>
  <si>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</si>
  <si>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</si>
  <si>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</si>
  <si>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</si>
  <si>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</si>
  <si>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</si>
  <si>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</si>
  <si>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</si>
  <si>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</si>
  <si>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</si>
  <si>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</si>
  <si>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</si>
  <si>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</si>
  <si>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</si>
  <si>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</si>
  <si>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</si>
  <si>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</si>
  <si>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</si>
  <si>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</si>
  <si>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</si>
  <si>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</si>
  <si>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</si>
  <si>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</si>
  <si>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</si>
  <si>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</si>
  <si>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</si>
  <si>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</si>
  <si>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</si>
  <si>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</si>
  <si>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</si>
  <si>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</si>
  <si>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</si>
  <si>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</si>
  <si>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</si>
  <si>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</si>
  <si>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</si>
  <si>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</si>
  <si>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</si>
  <si>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</si>
  <si>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</si>
  <si>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</si>
  <si>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</si>
  <si>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</si>
  <si>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</si>
  <si>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</si>
  <si>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</si>
  <si>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</si>
  <si>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</si>
  <si>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</si>
  <si>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</si>
  <si>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</si>
  <si>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</si>
  <si>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</si>
  <si>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</si>
  <si>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</si>
  <si>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</si>
  <si>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</si>
  <si>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</si>
  <si>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</si>
  <si>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</si>
  <si>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</si>
  <si>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</si>
  <si>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</si>
  <si>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</si>
  <si>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</si>
  <si>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</si>
  <si>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</si>
  <si>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</si>
  <si>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</si>
  <si>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</si>
  <si>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</si>
  <si>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</si>
  <si>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</si>
  <si>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</si>
  <si>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</si>
  <si>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</si>
  <si>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</si>
  <si>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</si>
  <si>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</si>
  <si>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</si>
  <si>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</si>
  <si>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</si>
  <si>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</si>
  <si>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</si>
  <si>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</si>
  <si>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</si>
  <si>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</si>
  <si>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</si>
  <si>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</si>
  <si>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</si>
  <si>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</si>
  <si>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</si>
  <si>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</si>
  <si>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</si>
  <si>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</si>
  <si>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</si>
  <si>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</si>
  <si>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</si>
  <si>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</si>
  <si>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</si>
  <si>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</si>
  <si>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</si>
  <si>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</si>
  <si>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</si>
  <si>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</si>
  <si>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</si>
  <si>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</si>
  <si>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</si>
  <si>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</si>
  <si>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</si>
  <si>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</si>
  <si>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</si>
  <si>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</si>
  <si>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</si>
  <si>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</si>
  <si>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</si>
  <si>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</si>
  <si>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</si>
  <si>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</si>
  <si>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</si>
  <si>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</si>
  <si>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</si>
  <si>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</si>
  <si>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</si>
  <si>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</si>
  <si>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</si>
  <si>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</si>
  <si>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</si>
  <si>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</si>
  <si>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</si>
  <si>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</si>
  <si>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</si>
  <si>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</si>
  <si>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</si>
  <si>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</si>
  <si>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</si>
  <si>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</si>
  <si>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</si>
  <si>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</si>
  <si>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</si>
  <si>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</si>
  <si>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</si>
  <si>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</si>
  <si>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</si>
  <si>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</si>
  <si>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</si>
  <si>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</si>
  <si>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</si>
  <si>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</si>
  <si>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</si>
  <si>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</si>
  <si>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</si>
  <si>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</si>
  <si>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</si>
  <si>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</si>
  <si>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</si>
  <si>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</si>
  <si>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</si>
  <si>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</si>
  <si>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</si>
  <si>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</si>
  <si>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</si>
  <si>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</si>
  <si>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</si>
  <si>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</si>
  <si>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</si>
  <si>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</si>
  <si>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</si>
  <si>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</si>
  <si>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</si>
  <si>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</si>
  <si>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</si>
  <si>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</si>
  <si>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</si>
  <si>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</si>
  <si>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</si>
  <si>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</si>
  <si>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</si>
  <si>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</si>
  <si>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</si>
  <si>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</si>
  <si>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</si>
  <si>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</si>
  <si>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</si>
  <si>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</si>
  <si>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</si>
  <si>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</si>
  <si>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</si>
  <si>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</si>
  <si>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</si>
  <si>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</si>
  <si>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</si>
  <si>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</si>
  <si>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</si>
  <si>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</si>
  <si>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</si>
  <si>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</si>
  <si>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</si>
  <si>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</si>
  <si>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</si>
  <si>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</si>
  <si>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</si>
  <si>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</si>
  <si>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</si>
  <si>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</si>
  <si>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</si>
  <si>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</si>
  <si>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</si>
  <si>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</si>
  <si>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</si>
  <si>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</si>
  <si>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</si>
  <si>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</si>
  <si>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</si>
  <si>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</si>
  <si>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</si>
  <si>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</si>
  <si>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</si>
  <si>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</si>
  <si>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</si>
  <si>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</si>
  <si>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</si>
  <si>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</si>
  <si>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</si>
  <si>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</si>
  <si>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</si>
  <si>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</si>
  <si>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</si>
  <si>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</si>
  <si>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</si>
  <si>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</si>
  <si>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</si>
  <si>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</si>
  <si>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</si>
  <si>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</si>
  <si>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</si>
  <si>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</si>
  <si>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</si>
  <si>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</si>
  <si>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</si>
  <si>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</si>
  <si>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</si>
  <si>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</si>
  <si>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</si>
  <si>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</si>
  <si>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</si>
  <si>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</si>
  <si>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</si>
  <si>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</si>
  <si>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</si>
  <si>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</si>
  <si>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</si>
  <si>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</si>
  <si>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</si>
  <si>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</si>
  <si>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</si>
  <si>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</si>
  <si>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</si>
  <si>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</si>
  <si>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</si>
  <si>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</si>
  <si>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</si>
  <si>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</si>
  <si>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</si>
  <si>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</si>
  <si>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</si>
  <si>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</si>
  <si>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</si>
  <si>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</si>
  <si>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</si>
  <si>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</si>
  <si>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</si>
  <si>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</si>
  <si>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</si>
  <si>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</si>
  <si>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</si>
  <si>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</si>
  <si>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</si>
  <si>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</si>
  <si>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</si>
  <si>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</si>
  <si>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</si>
  <si>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</si>
  <si>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</si>
  <si>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</si>
  <si>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</si>
  <si>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</si>
  <si>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</si>
  <si>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</si>
  <si>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</si>
  <si>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</si>
  <si>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</si>
  <si>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</si>
  <si>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</si>
  <si>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</si>
  <si>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</si>
  <si>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</si>
  <si>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</si>
  <si>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</si>
  <si>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</si>
  <si>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</si>
  <si>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</si>
  <si>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</si>
  <si>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</si>
  <si>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</si>
  <si>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</si>
  <si>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</si>
  <si>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</si>
  <si>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</si>
  <si>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</si>
  <si>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</si>
  <si>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</si>
  <si>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</si>
  <si>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</si>
  <si>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</si>
  <si>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</si>
  <si>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</si>
  <si>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</si>
  <si>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</si>
  <si>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</si>
  <si>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</si>
  <si>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</si>
  <si>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</si>
  <si>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</si>
  <si>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</si>
  <si>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</si>
  <si>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</si>
  <si>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</si>
  <si>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</si>
  <si>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</si>
  <si>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</si>
  <si>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</si>
  <si>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</si>
  <si>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</si>
  <si>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</si>
  <si>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</si>
  <si>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</si>
  <si>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</si>
  <si>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</si>
  <si>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</si>
  <si>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</si>
  <si>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</si>
  <si>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</si>
  <si>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</si>
  <si>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</si>
  <si>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</si>
  <si>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</si>
  <si>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</si>
  <si>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</si>
  <si>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</si>
  <si>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</si>
  <si>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</si>
  <si>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</si>
  <si>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</si>
  <si>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</si>
  <si>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</si>
  <si>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</si>
  <si>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</si>
  <si>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</si>
  <si>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</si>
  <si>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</si>
  <si>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</si>
  <si>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</si>
  <si>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</si>
  <si>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</si>
  <si>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</si>
  <si>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</si>
  <si>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</si>
  <si>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</si>
  <si>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</si>
  <si>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</si>
  <si>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</si>
  <si>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</si>
  <si>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</si>
  <si>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</si>
  <si>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</si>
  <si>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</si>
  <si>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</si>
  <si>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</si>
  <si>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</si>
  <si>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</si>
  <si>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</si>
  <si>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</si>
  <si>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</si>
  <si>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</si>
  <si>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</si>
  <si>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</si>
  <si>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</si>
  <si>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</si>
  <si>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</si>
  <si>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</si>
  <si>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</si>
  <si>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</si>
  <si>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</si>
  <si>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</si>
  <si>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</si>
  <si>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</si>
  <si>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</si>
  <si>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</si>
  <si>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</si>
  <si>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</si>
  <si>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</si>
  <si>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</si>
  <si>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</si>
  <si>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</si>
  <si>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</si>
  <si>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</si>
  <si>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</si>
  <si>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</si>
  <si>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</si>
  <si>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</si>
  <si>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</si>
  <si>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</si>
  <si>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</si>
  <si>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</si>
  <si>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</si>
  <si>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</si>
  <si>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</si>
  <si>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</si>
  <si>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</si>
  <si>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</si>
  <si>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</si>
  <si>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</si>
  <si>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</si>
  <si>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</si>
  <si>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</si>
  <si>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</si>
  <si>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</si>
  <si>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</si>
  <si>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</si>
  <si>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</si>
  <si>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</si>
  <si>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</si>
  <si>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</si>
  <si>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</si>
  <si>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</si>
  <si>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</si>
  <si>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</si>
  <si>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</si>
  <si>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</si>
  <si>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</si>
  <si>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</si>
  <si>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</si>
  <si>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</si>
  <si>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</si>
  <si>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</si>
  <si>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</si>
  <si>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</si>
  <si>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</si>
  <si>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</si>
  <si>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</si>
  <si>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</si>
  <si>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</si>
  <si>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</si>
  <si>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</si>
  <si>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</si>
  <si>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</si>
  <si>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</si>
  <si>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</si>
  <si>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</si>
  <si>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</si>
  <si>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</si>
  <si>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</si>
  <si>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</si>
  <si>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</si>
  <si>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</si>
  <si>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</si>
  <si>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</si>
  <si>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</si>
  <si>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</si>
  <si>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</si>
  <si>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</si>
  <si>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</si>
  <si>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</si>
  <si>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</si>
  <si>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</si>
  <si>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</si>
  <si>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</si>
  <si>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</si>
  <si>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</si>
  <si>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</si>
  <si>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</si>
  <si>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</si>
  <si>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</si>
  <si>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</si>
  <si>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</si>
  <si>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</si>
  <si>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</si>
  <si>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</si>
  <si>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</si>
  <si>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</si>
  <si>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</si>
  <si>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</si>
  <si>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</si>
  <si>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</si>
  <si>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</si>
  <si>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</si>
  <si>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</si>
  <si>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</si>
  <si>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</si>
  <si>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</si>
  <si>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</si>
  <si>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</si>
  <si>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</si>
  <si>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</si>
  <si>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</si>
  <si>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</si>
  <si>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</si>
  <si>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</si>
  <si>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</si>
  <si>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</si>
  <si>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</si>
  <si>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</si>
  <si>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</si>
  <si>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</si>
  <si>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</si>
  <si>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</si>
  <si>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</si>
  <si>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</si>
  <si>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</si>
  <si>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</si>
  <si>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</si>
  <si>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</si>
  <si>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</si>
  <si>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</si>
  <si>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</si>
  <si>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</si>
  <si>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</si>
  <si>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</si>
  <si>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</si>
  <si>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</si>
  <si>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</si>
  <si>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</si>
  <si>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</si>
  <si>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</si>
  <si>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</si>
  <si>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</si>
  <si>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</si>
  <si>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</si>
  <si>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</si>
  <si>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</si>
  <si>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</si>
  <si>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</si>
  <si>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</si>
  <si>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</si>
  <si>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</si>
  <si>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</si>
  <si>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</si>
  <si>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</si>
  <si>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</si>
  <si>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</si>
  <si>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</si>
  <si>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</si>
  <si>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</si>
  <si>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</si>
  <si>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</si>
  <si>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</si>
  <si>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</si>
  <si>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</si>
  <si>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</si>
  <si>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</si>
  <si>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</si>
  <si>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</si>
  <si>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</si>
  <si>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</si>
  <si>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</si>
  <si>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</si>
  <si>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</si>
  <si>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</si>
  <si>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</si>
  <si>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</si>
  <si>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</si>
  <si>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</si>
  <si>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</si>
  <si>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</si>
  <si>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</si>
  <si>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</si>
  <si>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</si>
  <si>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</si>
  <si>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</si>
  <si>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</si>
  <si>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</si>
  <si>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</si>
  <si>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</si>
  <si>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</si>
  <si>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</si>
  <si>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</si>
  <si>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</si>
  <si>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</si>
  <si>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</si>
  <si>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</si>
  <si>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</si>
  <si>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</si>
  <si>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</si>
  <si>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</si>
  <si>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</si>
  <si>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</si>
  <si>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</si>
  <si>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</si>
  <si>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</si>
  <si>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</si>
  <si>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</si>
  <si>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</si>
  <si>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</si>
  <si>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</si>
  <si>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</si>
  <si>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</si>
  <si>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</si>
  <si>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</si>
  <si>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</si>
  <si>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</si>
  <si>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</si>
  <si>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</si>
  <si>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</si>
  <si>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</si>
  <si>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</si>
  <si>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</si>
  <si>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</si>
  <si>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</si>
  <si>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</si>
  <si>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</si>
  <si>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</si>
  <si>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</si>
  <si>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</si>
  <si>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</si>
  <si>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</si>
  <si>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</si>
  <si>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</si>
  <si>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</si>
  <si>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</si>
  <si>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</si>
  <si>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</si>
  <si>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</si>
  <si>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</si>
  <si>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</si>
  <si>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</si>
  <si>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</si>
  <si>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</si>
  <si>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</si>
  <si>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</si>
  <si>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</si>
  <si>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</si>
  <si>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</si>
  <si>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</si>
  <si>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</si>
  <si>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</si>
  <si>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</si>
  <si>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</si>
  <si>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</si>
  <si>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</si>
  <si>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</si>
  <si>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</si>
  <si>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</si>
  <si>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</si>
  <si>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</si>
  <si>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</si>
  <si>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</si>
  <si>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</si>
  <si>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</si>
  <si>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</si>
  <si>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</si>
  <si>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</si>
  <si>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</si>
  <si>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</si>
  <si>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</si>
  <si>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</si>
  <si>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</si>
  <si>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</si>
  <si>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</si>
  <si>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</si>
  <si>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</si>
  <si>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</si>
  <si>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</si>
  <si>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</si>
  <si>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</si>
  <si>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</si>
  <si>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</si>
  <si>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</si>
  <si>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</si>
  <si>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</si>
  <si>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</si>
  <si>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</si>
  <si>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</si>
  <si>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</si>
  <si>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</si>
  <si>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</si>
  <si>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</si>
  <si>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</si>
  <si>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</si>
  <si>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</si>
  <si>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</si>
  <si>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</si>
  <si>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</si>
  <si>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</si>
  <si>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</si>
  <si>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</si>
  <si>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</si>
  <si>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</si>
  <si>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</si>
  <si>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</si>
  <si>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</si>
  <si>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</si>
  <si>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</si>
  <si>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</si>
  <si>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</si>
  <si>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</si>
  <si>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</si>
  <si>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</si>
  <si>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</si>
  <si>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</si>
  <si>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</si>
  <si>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</si>
  <si>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</si>
  <si>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</si>
  <si>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</si>
  <si>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</si>
  <si>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</si>
  <si>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</si>
  <si>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</si>
  <si>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</si>
  <si>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</si>
  <si>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</si>
  <si>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</si>
  <si>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</si>
  <si>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</si>
  <si>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</si>
  <si>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</si>
  <si>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</si>
  <si>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</si>
  <si>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</si>
  <si>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</si>
  <si>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</si>
  <si>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</si>
  <si>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</si>
  <si>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</si>
  <si>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</si>
  <si>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</si>
  <si>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</si>
  <si>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</si>
  <si>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</si>
  <si>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</si>
  <si>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</si>
  <si>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</si>
  <si>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</si>
  <si>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</si>
  <si>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</si>
  <si>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</si>
  <si>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</si>
  <si>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</si>
  <si>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</si>
  <si>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</si>
  <si>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</si>
  <si>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</si>
  <si>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</si>
  <si>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</si>
  <si>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</si>
  <si>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</si>
  <si>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</si>
  <si>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</si>
  <si>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</si>
  <si>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</si>
  <si>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</si>
  <si>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</si>
  <si>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</si>
  <si>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</si>
  <si>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</si>
  <si>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</si>
  <si>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</si>
  <si>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</si>
  <si>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</si>
  <si>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</si>
  <si>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</si>
  <si>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</si>
  <si>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</si>
  <si>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</si>
  <si>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</si>
  <si>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</si>
  <si>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</si>
  <si>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</si>
  <si>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</si>
  <si>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</si>
  <si>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</si>
  <si>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</si>
  <si>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</si>
  <si>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</si>
  <si>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</si>
  <si>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</si>
  <si>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</si>
  <si>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</si>
  <si>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</si>
  <si>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</si>
  <si>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</si>
  <si>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</si>
  <si>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</si>
  <si>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</si>
  <si>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</si>
  <si>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</si>
  <si>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</si>
  <si>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</si>
  <si>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</si>
  <si>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</si>
  <si>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</si>
  <si>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</si>
  <si>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</si>
  <si>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</si>
  <si>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</si>
  <si>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</si>
  <si>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</si>
  <si>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</si>
  <si>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</si>
  <si>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</si>
  <si>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</si>
  <si>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</si>
  <si>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</si>
  <si>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</si>
  <si>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</si>
  <si>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</si>
  <si>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</si>
  <si>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</si>
  <si>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</si>
  <si>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</si>
  <si>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</si>
  <si>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</si>
  <si>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</si>
  <si>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</si>
  <si>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</si>
  <si>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</si>
  <si>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</si>
  <si>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</si>
  <si>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</si>
  <si>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</si>
  <si>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</si>
  <si>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</si>
  <si>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</si>
  <si>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</si>
  <si>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</si>
  <si>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</si>
  <si>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</si>
  <si>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</si>
  <si>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</si>
  <si>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</si>
  <si>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</si>
  <si>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</si>
  <si>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</si>
  <si>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</si>
  <si>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</si>
  <si>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</si>
  <si>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</si>
  <si>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</si>
  <si>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</si>
  <si>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</si>
  <si>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</si>
  <si>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</si>
  <si>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</si>
  <si>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</si>
  <si>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</si>
  <si>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</si>
  <si>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</si>
  <si>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</si>
  <si>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</si>
  <si>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</si>
  <si>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</si>
  <si>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</si>
  <si>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</si>
  <si>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</si>
  <si>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</si>
  <si>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</si>
  <si>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</si>
  <si>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</si>
  <si>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</si>
  <si>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</si>
  <si>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</si>
  <si>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</si>
  <si>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</si>
  <si>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</si>
  <si>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</si>
  <si>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</si>
  <si>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</si>
  <si>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</si>
  <si>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</si>
  <si>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</si>
  <si>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</si>
  <si>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</si>
  <si>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</si>
  <si>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</si>
  <si>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</si>
  <si>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</si>
  <si>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</si>
  <si>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</si>
  <si>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</si>
  <si>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</si>
  <si>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</si>
  <si>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</si>
  <si>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</si>
  <si>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</si>
  <si>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</si>
  <si>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</si>
  <si>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</si>
  <si>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</si>
  <si>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</si>
  <si>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</si>
  <si>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</si>
  <si>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</si>
  <si>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</si>
  <si>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</si>
  <si>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</si>
  <si>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</si>
  <si>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</si>
  <si>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</si>
  <si>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</si>
  <si>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</si>
  <si>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</si>
  <si>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</si>
  <si>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</si>
  <si>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</si>
  <si>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</si>
  <si>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</si>
  <si>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</si>
  <si>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</si>
  <si>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</si>
  <si>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</si>
  <si>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</si>
  <si>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</si>
  <si>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</si>
  <si>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</si>
  <si>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</si>
  <si>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</si>
  <si>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</si>
  <si>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</si>
  <si>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</si>
  <si>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</si>
  <si>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</si>
  <si>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</si>
  <si>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</si>
  <si>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</si>
  <si>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</si>
  <si>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</si>
  <si>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</si>
  <si>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</si>
  <si>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</si>
  <si>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</si>
  <si>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</si>
  <si>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</si>
  <si>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</si>
  <si>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</si>
  <si>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</si>
  <si>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</si>
  <si>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</si>
  <si>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</si>
  <si>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</si>
  <si>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</si>
  <si>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</si>
  <si>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</si>
  <si>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</si>
  <si>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</si>
  <si>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</si>
  <si>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</si>
  <si>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</si>
  <si>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</si>
  <si>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</si>
  <si>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</si>
  <si>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</si>
  <si>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</si>
  <si>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</si>
  <si>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</si>
  <si>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</si>
  <si>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</si>
  <si>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</si>
  <si>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</si>
  <si>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</si>
  <si>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</si>
  <si>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</si>
  <si>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</si>
  <si>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</si>
  <si>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</si>
  <si>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</si>
  <si>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</si>
  <si>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</si>
  <si>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</si>
  <si>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</si>
  <si>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</si>
  <si>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</si>
  <si>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</si>
  <si>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</si>
  <si>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</si>
  <si>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</si>
  <si>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</si>
  <si>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</si>
  <si>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</si>
  <si>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</si>
  <si>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</si>
  <si>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</si>
  <si>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</si>
  <si>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</si>
  <si>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</si>
  <si>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</si>
  <si>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</si>
  <si>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</si>
  <si>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</si>
  <si>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</si>
  <si>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</si>
  <si>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</si>
  <si>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</si>
  <si>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</si>
  <si>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</si>
  <si>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</si>
  <si>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</si>
  <si>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</si>
  <si>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</si>
  <si>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</si>
  <si>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</si>
  <si>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</si>
  <si>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</si>
  <si>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</si>
  <si>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</si>
  <si>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</si>
  <si>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</si>
  <si>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</si>
  <si>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</si>
  <si>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</si>
  <si>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</si>
  <si>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</si>
  <si>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</si>
  <si>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</si>
  <si>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</si>
  <si>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</si>
  <si>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</si>
  <si>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</si>
  <si>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</si>
  <si>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</si>
  <si>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</si>
  <si>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</si>
  <si>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</si>
  <si>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</si>
  <si>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</si>
  <si>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</si>
  <si>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</si>
  <si>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</si>
  <si>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</si>
  <si>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</si>
  <si>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</si>
  <si>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</si>
  <si>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</si>
  <si>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</si>
  <si>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</si>
  <si>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</si>
  <si>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</si>
  <si>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</si>
  <si>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</si>
  <si>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</si>
  <si>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</si>
  <si>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</si>
  <si>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</si>
  <si>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</si>
  <si>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</si>
  <si>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</si>
  <si>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</si>
  <si>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</si>
  <si>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</si>
  <si>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</si>
  <si>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</si>
  <si>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</si>
  <si>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</si>
  <si>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</si>
  <si>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</si>
  <si>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</si>
  <si>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</si>
  <si>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</si>
  <si>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</si>
  <si>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</si>
  <si>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</si>
  <si>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</si>
  <si>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</si>
  <si>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</si>
  <si>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</si>
  <si>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</si>
  <si>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</si>
  <si>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</si>
  <si>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</si>
  <si>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</si>
  <si>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</si>
  <si>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</si>
  <si>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</si>
  <si>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</si>
  <si>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</si>
  <si>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</si>
  <si>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</si>
  <si>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</si>
  <si>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</si>
  <si>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</si>
  <si>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</si>
  <si>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</si>
  <si>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</si>
  <si>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</si>
  <si>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</si>
  <si>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</si>
  <si>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</si>
  <si>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</si>
  <si>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</si>
  <si>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</si>
  <si>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</si>
  <si>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</si>
  <si>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</si>
  <si>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</si>
  <si>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</si>
  <si>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</si>
  <si>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</si>
  <si>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</si>
  <si>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</si>
  <si>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</si>
  <si>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</si>
  <si>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</si>
  <si>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</si>
  <si>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</si>
  <si>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</si>
  <si>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</si>
  <si>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</si>
  <si>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</si>
  <si>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</si>
  <si>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</si>
  <si>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</si>
  <si>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</si>
  <si>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</si>
  <si>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</si>
  <si>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</si>
  <si>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</si>
  <si>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</si>
  <si>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</si>
  <si>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</si>
  <si>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</si>
  <si>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</si>
  <si>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</si>
  <si>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</si>
  <si>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</si>
  <si>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</si>
  <si>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</si>
  <si>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</si>
  <si>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</si>
  <si>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</si>
  <si>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</si>
  <si>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</si>
  <si>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</si>
  <si>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</si>
  <si>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</si>
  <si>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</si>
  <si>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</si>
  <si>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</si>
  <si>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</si>
  <si>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</si>
  <si>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</si>
  <si>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</si>
  <si>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</si>
  <si>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</si>
  <si>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</si>
  <si>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</si>
  <si>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</si>
  <si>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</si>
  <si>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</si>
  <si>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</si>
  <si>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</si>
  <si>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</si>
  <si>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</si>
  <si>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</si>
  <si>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</si>
  <si>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</si>
  <si>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</si>
  <si>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</si>
  <si>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</si>
  <si>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</si>
  <si>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</si>
  <si>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</si>
  <si>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</si>
  <si>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</si>
  <si>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</si>
  <si>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</si>
  <si>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</si>
  <si>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</si>
  <si>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</si>
  <si>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</si>
  <si>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</si>
  <si>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</si>
  <si>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</si>
  <si>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</si>
  <si>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</si>
  <si>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</si>
  <si>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</si>
  <si>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</si>
  <si>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</si>
  <si>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</si>
  <si>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</si>
  <si>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</si>
  <si>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</si>
  <si>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</si>
  <si>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</si>
  <si>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</si>
  <si>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</si>
  <si>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</si>
  <si>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</si>
  <si>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</si>
  <si>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</si>
  <si>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</si>
  <si>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</si>
  <si>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</si>
  <si>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</si>
  <si>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</si>
  <si>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</si>
  <si>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</si>
  <si>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</si>
  <si>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</si>
  <si>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</si>
  <si>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</si>
  <si>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</si>
  <si>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</si>
  <si>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</si>
  <si>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</si>
  <si>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</si>
  <si>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</si>
  <si>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</si>
  <si>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</si>
  <si>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</si>
  <si>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</si>
  <si>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</si>
  <si>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</si>
  <si>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</si>
  <si>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</si>
  <si>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</si>
  <si>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</si>
  <si>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</si>
  <si>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</si>
  <si>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</si>
  <si>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</si>
  <si>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</si>
  <si>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</si>
  <si>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</si>
  <si>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</si>
  <si>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</si>
  <si>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</si>
  <si>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</si>
  <si>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</si>
  <si>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</si>
  <si>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</si>
  <si>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</si>
  <si>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</si>
  <si>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</si>
  <si>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</si>
  <si>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</si>
  <si>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</si>
  <si>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</si>
  <si>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</si>
  <si>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</si>
  <si>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</si>
  <si>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</si>
  <si>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</si>
  <si>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</si>
  <si>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</si>
  <si>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</si>
  <si>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</si>
  <si>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</si>
  <si>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</si>
  <si>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</si>
  <si>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</si>
  <si>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</si>
  <si>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</si>
  <si>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</si>
  <si>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</si>
  <si>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</si>
  <si>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</si>
  <si>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</si>
  <si>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</si>
  <si>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</si>
  <si>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</si>
  <si>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</si>
  <si>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</si>
  <si>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</si>
  <si>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</si>
  <si>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</si>
  <si>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</si>
  <si>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</si>
  <si>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</si>
  <si>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</si>
  <si>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</si>
  <si>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</si>
  <si>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</si>
  <si>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</si>
  <si>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</si>
  <si>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</si>
  <si>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</si>
  <si>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</si>
  <si>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</si>
  <si>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</si>
  <si>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</si>
  <si>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</si>
  <si>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</si>
  <si>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</si>
  <si>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</si>
  <si>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</si>
  <si>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</si>
  <si>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</si>
  <si>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</si>
  <si>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</si>
  <si>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</si>
  <si>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</si>
  <si>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</si>
  <si>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</si>
  <si>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</si>
  <si>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</si>
  <si>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</si>
  <si>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</si>
  <si>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</si>
  <si>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</si>
  <si>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</si>
  <si>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</si>
  <si>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</si>
  <si>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</si>
  <si>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</si>
  <si>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</si>
  <si>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</si>
  <si>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</si>
  <si>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</si>
  <si>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</si>
  <si>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</si>
  <si>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</si>
  <si>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</si>
  <si>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</si>
  <si>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</si>
  <si>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</si>
  <si>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</si>
  <si>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</si>
  <si>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</si>
  <si>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</si>
  <si>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</si>
  <si>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</si>
  <si>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</si>
  <si>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</si>
  <si>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</si>
  <si>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</si>
  <si>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</si>
  <si>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</si>
  <si>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</si>
  <si>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</si>
  <si>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</si>
  <si>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</si>
  <si>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</si>
  <si>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</si>
  <si>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</si>
  <si>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</si>
  <si>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</si>
  <si>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</si>
  <si>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</si>
  <si>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</si>
  <si>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</si>
  <si>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</si>
  <si>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</si>
  <si>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</si>
  <si>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</si>
  <si>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</si>
  <si>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</si>
  <si>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</si>
  <si>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</si>
  <si>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</si>
  <si>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</si>
  <si>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</si>
  <si>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</si>
  <si>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</si>
  <si>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</si>
  <si>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</si>
  <si>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</si>
  <si>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</si>
  <si>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</si>
  <si>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</si>
  <si>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</si>
  <si>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</si>
  <si>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</si>
  <si>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</si>
  <si>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</si>
  <si>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</si>
  <si>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</si>
  <si>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</si>
  <si>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</si>
  <si>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</si>
  <si>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</si>
  <si>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</si>
  <si>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</si>
  <si>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</si>
  <si>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</si>
  <si>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</si>
  <si>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</si>
  <si>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</si>
  <si>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</si>
  <si>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</si>
  <si>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</si>
  <si>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</si>
  <si>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</si>
  <si>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</si>
  <si>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</si>
  <si>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</si>
  <si>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</si>
  <si>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</si>
  <si>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</si>
  <si>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</si>
  <si>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</si>
  <si>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</si>
  <si>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</si>
  <si>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</si>
  <si>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</si>
  <si>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</si>
  <si>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</si>
  <si>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</si>
  <si>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</si>
  <si>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</si>
  <si>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</si>
  <si>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</si>
  <si>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</si>
  <si>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</si>
  <si>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</si>
  <si>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</si>
  <si>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</si>
  <si>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</si>
  <si>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</si>
  <si>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</si>
  <si>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</si>
  <si>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</si>
  <si>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</si>
  <si>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</si>
  <si>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</si>
  <si>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</si>
  <si>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</si>
  <si>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</si>
  <si>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</si>
  <si>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</si>
  <si>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</si>
  <si>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</si>
  <si>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</si>
  <si>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</si>
  <si>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</si>
  <si>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</si>
  <si>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</si>
  <si>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</si>
  <si>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</si>
  <si>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</si>
  <si>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</si>
  <si>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</si>
  <si>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</si>
  <si>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</si>
  <si>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</si>
  <si>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</si>
  <si>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</si>
  <si>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</si>
  <si>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</si>
  <si>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</si>
  <si>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</si>
  <si>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</si>
  <si>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</si>
  <si>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</si>
  <si>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</si>
  <si>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</si>
  <si>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</si>
  <si>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</si>
  <si>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</si>
  <si>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</si>
  <si>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</si>
  <si>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</si>
  <si>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</si>
  <si>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</si>
  <si>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</si>
  <si>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</si>
  <si>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</si>
  <si>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</si>
  <si>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</si>
  <si>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</si>
  <si>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</si>
  <si>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</si>
  <si>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</si>
  <si>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</si>
  <si>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</si>
  <si>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</si>
  <si>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</si>
  <si>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</si>
  <si>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</si>
  <si>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</si>
  <si>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</si>
  <si>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</si>
  <si>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</si>
  <si>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</si>
  <si>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</si>
  <si>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</si>
  <si>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</si>
  <si>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</si>
  <si>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</si>
  <si>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</si>
  <si>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</si>
  <si>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</si>
  <si>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</si>
  <si>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</si>
  <si>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</si>
  <si>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</si>
  <si>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</si>
  <si>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</si>
  <si>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</si>
  <si>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</si>
  <si>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</si>
  <si>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</si>
  <si>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</si>
  <si>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</si>
  <si>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</si>
  <si>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</si>
  <si>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</si>
  <si>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</si>
  <si>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</si>
  <si>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</si>
  <si>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</si>
  <si>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</si>
  <si>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</si>
  <si>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</si>
  <si>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</si>
  <si>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</si>
  <si>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</si>
  <si>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</si>
  <si>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</si>
  <si>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</si>
  <si>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</si>
  <si>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</si>
  <si>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</si>
  <si>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</si>
  <si>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</si>
  <si>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</si>
  <si>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</si>
  <si>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</si>
  <si>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</si>
  <si>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</si>
  <si>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</si>
  <si>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</si>
  <si>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</si>
  <si>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</si>
  <si>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</si>
  <si>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</si>
  <si>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</si>
  <si>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</si>
  <si>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</si>
  <si>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</si>
  <si>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</si>
  <si>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</si>
  <si>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</si>
  <si>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</si>
  <si>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</si>
  <si>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</si>
  <si>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</si>
  <si>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</si>
  <si>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</si>
  <si>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</si>
  <si>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</si>
  <si>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</si>
  <si>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</si>
  <si>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</si>
  <si>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</si>
  <si>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</si>
  <si>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</si>
  <si>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</si>
  <si>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</si>
  <si>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</si>
  <si>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</si>
  <si>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</si>
  <si>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</si>
  <si>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</si>
  <si>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</si>
  <si>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</si>
  <si>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</si>
  <si>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</si>
  <si>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</si>
  <si>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</si>
  <si>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</si>
  <si>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</si>
  <si>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</si>
  <si>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</si>
  <si>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</si>
  <si>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</si>
  <si>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</si>
  <si>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</si>
  <si>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</si>
  <si>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</si>
  <si>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</si>
  <si>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</si>
  <si>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</si>
  <si>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</si>
  <si>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</si>
  <si>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</si>
  <si>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</si>
  <si>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</si>
  <si>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</si>
  <si>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</si>
  <si>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</si>
  <si>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</si>
  <si>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</si>
  <si>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</si>
  <si>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</si>
  <si>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</si>
  <si>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</si>
  <si>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</si>
  <si>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</si>
  <si>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</si>
  <si>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</si>
  <si>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</si>
  <si>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</si>
  <si>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</si>
  <si>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</si>
  <si>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</si>
  <si>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</si>
  <si>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</si>
  <si>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</si>
  <si>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</si>
  <si>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</si>
  <si>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</si>
  <si>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</si>
  <si>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</si>
  <si>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</si>
  <si>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</si>
  <si>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</si>
  <si>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</si>
  <si>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</si>
  <si>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</si>
  <si>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</si>
  <si>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</si>
  <si>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</si>
  <si>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</si>
  <si>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</si>
  <si>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</si>
  <si>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</si>
  <si>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</si>
  <si>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</si>
  <si>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</si>
  <si>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</si>
  <si>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</si>
  <si>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</si>
  <si>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</si>
  <si>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</si>
  <si>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</si>
  <si>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</si>
  <si>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</si>
  <si>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</si>
  <si>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</si>
  <si>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</si>
  <si>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</si>
  <si>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</si>
  <si>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</si>
  <si>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</si>
  <si>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</si>
  <si>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</si>
  <si>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</si>
  <si>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</si>
  <si>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</si>
  <si>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</si>
  <si>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</si>
  <si>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</si>
  <si>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</si>
  <si>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</si>
  <si>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</si>
  <si>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</si>
  <si>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</si>
  <si>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</si>
  <si>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</si>
  <si>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</si>
  <si>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</si>
  <si>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</si>
  <si>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</si>
  <si>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</si>
  <si>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</si>
  <si>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</si>
  <si>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</si>
  <si>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</si>
  <si>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</si>
  <si>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</si>
  <si>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</si>
  <si>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</si>
  <si>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</si>
  <si>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</si>
  <si>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</si>
  <si>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</si>
  <si>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</si>
  <si>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</si>
  <si>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</si>
  <si>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</si>
  <si>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</si>
  <si>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</si>
  <si>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</si>
  <si>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</si>
  <si>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</si>
  <si>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</si>
  <si>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</si>
  <si>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</si>
  <si>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</si>
  <si>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</si>
  <si>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</si>
  <si>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</si>
  <si>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</si>
  <si>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</si>
  <si>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</si>
  <si>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</si>
  <si>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</si>
  <si>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</si>
  <si>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</si>
  <si>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</si>
  <si>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</si>
  <si>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</si>
  <si>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</si>
  <si>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</si>
  <si>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</si>
  <si>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</si>
  <si>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</si>
  <si>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</si>
  <si>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</si>
  <si>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</si>
  <si>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</si>
  <si>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</si>
  <si>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</si>
  <si>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</si>
  <si>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</si>
  <si>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</si>
  <si>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</si>
  <si>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</si>
  <si>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</si>
  <si>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</si>
  <si>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</si>
  <si>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</si>
  <si>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</si>
  <si>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</si>
  <si>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</si>
  <si>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</si>
  <si>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</si>
  <si>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</si>
  <si>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</si>
  <si>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</si>
  <si>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</si>
  <si>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</si>
  <si>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</si>
  <si>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</si>
  <si>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</si>
  <si>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</si>
  <si>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</si>
  <si>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</si>
  <si>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</si>
  <si>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</si>
  <si>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</si>
  <si>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</si>
  <si>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</si>
  <si>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</si>
  <si>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</si>
  <si>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</si>
  <si>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</si>
  <si>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</si>
  <si>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</si>
  <si>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</si>
  <si>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</si>
  <si>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</si>
  <si>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</si>
  <si>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</si>
  <si>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</si>
  <si>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</si>
  <si>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</si>
  <si>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</si>
  <si>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</si>
  <si>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</si>
  <si>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</si>
  <si>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</si>
  <si>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</si>
  <si>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</si>
  <si>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</si>
  <si>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</si>
  <si>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</si>
  <si>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</si>
  <si>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</si>
  <si>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</si>
  <si>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</si>
  <si>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</si>
  <si>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</si>
  <si>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</si>
  <si>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</si>
  <si>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</si>
  <si>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</si>
  <si>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</si>
  <si>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</si>
  <si>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</si>
  <si>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</si>
  <si>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</si>
  <si>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</si>
  <si>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</si>
  <si>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</si>
  <si>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</si>
  <si>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</si>
  <si>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</si>
  <si>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</si>
  <si>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</si>
  <si>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</si>
  <si>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</si>
  <si>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</si>
  <si>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</si>
  <si>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</si>
  <si>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</si>
  <si>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</si>
  <si>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</si>
  <si>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</si>
  <si>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</si>
  <si>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</si>
  <si>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</si>
  <si>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</si>
  <si>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</si>
  <si>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</si>
  <si>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</si>
  <si>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</si>
  <si>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</si>
  <si>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</si>
  <si>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</si>
  <si>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</si>
  <si>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</si>
  <si>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</si>
  <si>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</si>
  <si>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</si>
  <si>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</si>
  <si>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</si>
  <si>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</si>
  <si>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</si>
  <si>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</si>
  <si>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</si>
  <si>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</si>
  <si>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</si>
  <si>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</si>
  <si>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</si>
  <si>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</si>
  <si>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</si>
  <si>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</si>
  <si>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</si>
  <si>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</si>
  <si>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</si>
  <si>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</si>
  <si>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</si>
  <si>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</si>
  <si>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</si>
  <si>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</si>
  <si>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</si>
  <si>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</si>
  <si>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</si>
  <si>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</si>
  <si>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</si>
  <si>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</si>
  <si>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</si>
  <si>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</si>
  <si>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</si>
  <si>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</si>
  <si>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</si>
  <si>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</si>
  <si>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</si>
  <si>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</si>
  <si>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</si>
  <si>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</si>
  <si>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</si>
  <si>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</si>
  <si>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</si>
  <si>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</si>
  <si>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</si>
  <si>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</si>
  <si>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</si>
  <si>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</si>
  <si>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</si>
  <si>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</si>
  <si>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</si>
  <si>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</si>
  <si>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</si>
  <si>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</si>
  <si>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</si>
  <si>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</si>
  <si>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</si>
  <si>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</si>
  <si>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</si>
  <si>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</si>
  <si>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</si>
  <si>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</si>
  <si>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</si>
  <si>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</si>
  <si>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</si>
  <si>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</si>
  <si>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</si>
  <si>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</si>
  <si>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</si>
  <si>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</si>
  <si>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</si>
  <si>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</si>
  <si>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</si>
  <si>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</si>
  <si>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</si>
  <si>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</si>
  <si>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</si>
  <si>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</si>
  <si>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</si>
  <si>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</si>
  <si>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</si>
  <si>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</si>
  <si>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</si>
  <si>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</si>
  <si>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</si>
  <si>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</si>
  <si>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</si>
  <si>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</si>
  <si>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</si>
  <si>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</si>
  <si>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</si>
  <si>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</si>
  <si>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</si>
  <si>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</si>
  <si>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</si>
  <si>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</si>
  <si>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</si>
  <si>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</si>
  <si>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</si>
  <si>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</si>
  <si>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</si>
  <si>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</si>
  <si>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</si>
  <si>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</si>
  <si>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</si>
  <si>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</si>
  <si>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</si>
  <si>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</si>
  <si>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</si>
  <si>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</si>
  <si>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</si>
  <si>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</si>
  <si>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</si>
  <si>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</si>
  <si>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</si>
  <si>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</si>
  <si>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</si>
  <si>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</si>
  <si>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</si>
  <si>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</si>
  <si>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</si>
  <si>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</si>
  <si>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</si>
  <si>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</si>
  <si>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</si>
  <si>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</si>
  <si>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</si>
  <si>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</si>
  <si>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</si>
  <si>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</si>
  <si>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</si>
  <si>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</si>
  <si>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</si>
  <si>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</si>
  <si>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</si>
  <si>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</si>
  <si>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</si>
  <si>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</si>
  <si>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</si>
  <si>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</si>
  <si>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</si>
  <si>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</si>
  <si>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</si>
  <si>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</si>
  <si>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</si>
  <si>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</si>
  <si>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</si>
  <si>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</si>
  <si>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</si>
  <si>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</si>
  <si>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</si>
  <si>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</si>
  <si>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</si>
  <si>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</si>
  <si>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</si>
  <si>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</si>
  <si>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</si>
  <si>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</si>
  <si>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</si>
  <si>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</si>
  <si>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</si>
  <si>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</si>
  <si>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</si>
  <si>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</si>
  <si>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</si>
  <si>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</si>
  <si>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</si>
  <si>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</si>
  <si>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</si>
  <si>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</si>
  <si>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</si>
  <si>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</si>
  <si>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</si>
  <si>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</si>
  <si>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</si>
  <si>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</si>
  <si>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</si>
  <si>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</si>
  <si>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</si>
  <si>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</si>
  <si>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</si>
  <si>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</si>
  <si>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</si>
  <si>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</si>
  <si>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</si>
  <si>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</si>
  <si>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</si>
  <si>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</si>
  <si>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</si>
  <si>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</si>
  <si>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</si>
  <si>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</si>
  <si>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</si>
  <si>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</si>
  <si>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</si>
  <si>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</si>
  <si>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</si>
  <si>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</si>
  <si>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</si>
  <si>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</si>
  <si>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</si>
  <si>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</si>
  <si>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</si>
  <si>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</si>
  <si>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</si>
  <si>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</si>
  <si>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</si>
  <si>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</si>
  <si>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</si>
  <si>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</si>
  <si>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</si>
  <si>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</si>
  <si>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</si>
  <si>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</si>
  <si>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</si>
  <si>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</si>
  <si>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</si>
  <si>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</si>
  <si>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</si>
  <si>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</si>
  <si>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</si>
  <si>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</si>
  <si>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</si>
  <si>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</si>
  <si>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</si>
  <si>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</si>
  <si>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</si>
  <si>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</si>
  <si>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</si>
  <si>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</si>
  <si>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</si>
  <si>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</si>
  <si>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</si>
  <si>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</si>
  <si>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</si>
  <si>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</si>
  <si>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</si>
  <si>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</si>
  <si>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</si>
  <si>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</si>
  <si>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</si>
  <si>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</si>
  <si>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</si>
  <si>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</si>
  <si>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</si>
  <si>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</si>
  <si>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</si>
  <si>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</si>
  <si>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</si>
  <si>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</si>
  <si>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</si>
  <si>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</si>
  <si>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</si>
  <si>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</si>
  <si>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</si>
  <si>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</si>
  <si>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</si>
  <si>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</si>
  <si>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</si>
  <si>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</si>
  <si>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</si>
  <si>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</si>
  <si>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</si>
  <si>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</si>
  <si>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</si>
  <si>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</si>
  <si>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</si>
  <si>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</si>
  <si>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</si>
  <si>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</si>
  <si>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</si>
  <si>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</si>
  <si>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</si>
  <si>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</si>
  <si>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</si>
  <si>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</si>
  <si>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</si>
  <si>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</si>
  <si>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</si>
  <si>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</si>
  <si>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</si>
  <si>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</si>
  <si>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</si>
  <si>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</si>
  <si>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</si>
  <si>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</si>
  <si>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</si>
  <si>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</si>
  <si>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</si>
  <si>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</si>
  <si>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</si>
  <si>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</si>
  <si>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</si>
  <si>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</si>
  <si>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</si>
  <si>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</si>
  <si>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</si>
  <si>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</si>
  <si>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</si>
  <si>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</si>
  <si>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</si>
  <si>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</si>
  <si>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</si>
  <si>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</si>
  <si>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</si>
  <si>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</si>
  <si>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</si>
  <si>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</si>
  <si>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</si>
  <si>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</si>
  <si>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</si>
  <si>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</si>
  <si>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</si>
  <si>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</si>
  <si>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</si>
  <si>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</si>
  <si>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</si>
  <si>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</si>
  <si>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</si>
  <si>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</si>
  <si>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</si>
  <si>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</si>
  <si>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</si>
  <si>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</si>
  <si>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</si>
  <si>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</si>
  <si>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</si>
  <si>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</si>
  <si>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</si>
  <si>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</si>
  <si>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</si>
  <si>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</si>
  <si>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</si>
  <si>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</si>
  <si>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</si>
  <si>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</si>
  <si>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</si>
  <si>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</si>
  <si>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</si>
  <si>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</si>
  <si>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</si>
  <si>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</si>
  <si>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</si>
  <si>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</si>
  <si>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</si>
  <si>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</si>
  <si>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</si>
  <si>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</si>
  <si>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</si>
  <si>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</si>
  <si>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</si>
  <si>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</si>
  <si>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</si>
  <si>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</si>
  <si>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</si>
  <si>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</si>
  <si>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</si>
  <si>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</si>
  <si>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</si>
  <si>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</si>
  <si>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</si>
  <si>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</si>
  <si>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</si>
  <si>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</si>
  <si>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</si>
  <si>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</si>
  <si>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</si>
  <si>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</si>
  <si>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</si>
  <si>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</si>
  <si>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</si>
  <si>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</si>
  <si>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</si>
  <si>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</si>
  <si>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</si>
  <si>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</si>
  <si>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</si>
  <si>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</si>
  <si>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</si>
  <si>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</si>
  <si>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</si>
  <si>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</si>
  <si>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</si>
  <si>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</si>
  <si>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</si>
  <si>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</si>
  <si>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</si>
  <si>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</si>
  <si>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</si>
  <si>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</si>
  <si>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</si>
  <si>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</si>
  <si>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</si>
  <si>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</si>
  <si>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</si>
  <si>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</si>
  <si>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</si>
  <si>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</si>
  <si>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</si>
  <si>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</si>
  <si>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</si>
  <si>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</si>
  <si>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</si>
  <si>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</si>
  <si>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</si>
  <si>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</si>
  <si>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</si>
  <si>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</si>
  <si>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</si>
  <si>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</si>
  <si>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</si>
  <si>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</si>
  <si>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</si>
  <si>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</si>
  <si>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</si>
  <si>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</si>
  <si>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</si>
  <si>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</si>
  <si>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</si>
  <si>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</si>
  <si>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</si>
  <si>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</si>
  <si>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</si>
  <si>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</si>
  <si>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</si>
  <si>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</si>
  <si>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</si>
  <si>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</si>
  <si>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</si>
  <si>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</si>
  <si>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</si>
  <si>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</si>
  <si>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</si>
  <si>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</si>
  <si>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</si>
  <si>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</si>
  <si>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</si>
  <si>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</si>
  <si>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</si>
  <si>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</si>
  <si>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</si>
  <si>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</si>
  <si>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</si>
  <si>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</si>
  <si>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</si>
  <si>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</si>
  <si>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</si>
  <si>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</si>
  <si>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</si>
  <si>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</si>
  <si>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</si>
  <si>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</si>
  <si>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</si>
  <si>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</si>
  <si>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</si>
  <si>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</si>
  <si>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</si>
  <si>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</si>
  <si>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</si>
  <si>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</si>
  <si>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</si>
  <si>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</si>
  <si>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</si>
  <si>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</si>
  <si>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</si>
  <si>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</si>
  <si>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</si>
  <si>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</si>
  <si>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</si>
  <si>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</si>
  <si>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</si>
  <si>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</si>
  <si>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</si>
  <si>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</si>
  <si>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</si>
  <si>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</si>
  <si>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</si>
  <si>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</si>
  <si>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</si>
  <si>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</si>
  <si>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</si>
  <si>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</si>
  <si>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</si>
  <si>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</si>
  <si>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</si>
  <si>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</si>
  <si>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</si>
  <si>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</si>
  <si>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</si>
  <si>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</si>
  <si>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</si>
  <si>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</si>
  <si>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</si>
  <si>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</si>
  <si>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</si>
  <si>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</si>
  <si>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</si>
  <si>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</si>
  <si>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</si>
  <si>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</si>
  <si>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</si>
  <si>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</si>
  <si>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</si>
  <si>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</si>
  <si>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</si>
  <si>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</si>
  <si>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</si>
  <si>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</si>
  <si>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</si>
  <si>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</si>
  <si>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</si>
  <si>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</si>
  <si>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</si>
  <si>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</si>
  <si>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</si>
  <si>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</si>
  <si>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</si>
  <si>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</si>
  <si>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</si>
  <si>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</si>
  <si>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</si>
  <si>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</si>
  <si>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</si>
  <si>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</si>
  <si>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</si>
  <si>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</si>
  <si>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</si>
  <si>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</si>
  <si>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</si>
  <si>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</si>
  <si>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</si>
  <si>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</si>
  <si>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</si>
  <si>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</si>
  <si>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</si>
  <si>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</si>
  <si>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</si>
  <si>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</si>
  <si>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</si>
  <si>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</si>
  <si>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</si>
  <si>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</si>
  <si>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</si>
  <si>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</si>
  <si>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</si>
  <si>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</si>
  <si>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</si>
  <si>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</si>
  <si>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</si>
  <si>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</si>
  <si>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</si>
  <si>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</si>
  <si>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</si>
  <si>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</si>
  <si>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</si>
  <si>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</si>
  <si>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</si>
  <si>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</si>
  <si>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</si>
  <si>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</si>
  <si>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</si>
  <si>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</si>
  <si>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</si>
  <si>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</si>
  <si>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</si>
  <si>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</si>
  <si>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</si>
  <si>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</si>
  <si>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</si>
  <si>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</si>
  <si>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</si>
  <si>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</si>
  <si>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</si>
  <si>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</si>
  <si>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</si>
  <si>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</si>
  <si>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</si>
  <si>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</si>
  <si>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</si>
  <si>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</si>
  <si>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</si>
  <si>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</si>
  <si>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</si>
  <si>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</si>
  <si>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</si>
  <si>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</si>
  <si>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</si>
  <si>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</si>
  <si>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</si>
  <si>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</si>
  <si>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</si>
  <si>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</si>
  <si>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</si>
  <si>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</si>
  <si>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</si>
  <si>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</si>
  <si>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</si>
  <si>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</si>
  <si>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</si>
  <si>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</si>
  <si>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</si>
  <si>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</si>
  <si>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</si>
  <si>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</si>
  <si>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</si>
  <si>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</si>
  <si>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</si>
  <si>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</si>
  <si>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</si>
  <si>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</si>
  <si>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</si>
  <si>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</si>
  <si>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</si>
  <si>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</si>
  <si>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</si>
  <si>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</si>
  <si>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</si>
  <si>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</si>
  <si>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</si>
  <si>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</si>
  <si>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</si>
  <si>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</si>
  <si>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</si>
  <si>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</si>
  <si>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</si>
  <si>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</si>
  <si>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</si>
  <si>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</si>
  <si>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</si>
  <si>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</si>
  <si>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</si>
  <si>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</si>
  <si>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</si>
  <si>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</si>
  <si>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</si>
  <si>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</si>
  <si>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</si>
  <si>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</si>
  <si>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</si>
  <si>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</si>
  <si>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</si>
  <si>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</si>
  <si>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</si>
  <si>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</si>
  <si>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</si>
  <si>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</si>
  <si>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</si>
  <si>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</si>
  <si>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</si>
  <si>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</si>
  <si>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</si>
  <si>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</si>
  <si>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</si>
  <si>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</si>
  <si>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</si>
  <si>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</si>
  <si>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</si>
  <si>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</si>
  <si>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</si>
  <si>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</si>
  <si>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</si>
  <si>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</si>
  <si>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</si>
  <si>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</si>
  <si>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</si>
  <si>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</si>
  <si>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</si>
  <si>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</si>
  <si>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</si>
  <si>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</si>
  <si>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</si>
  <si>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</si>
  <si>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</si>
  <si>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</si>
  <si>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</si>
  <si>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</si>
  <si>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</si>
  <si>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</si>
  <si>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</si>
  <si>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</si>
  <si>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</si>
  <si>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</si>
  <si>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</si>
  <si>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</si>
  <si>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</si>
  <si>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</si>
  <si>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</si>
  <si>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</si>
  <si>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</si>
  <si>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</si>
  <si>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</si>
  <si>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</si>
  <si>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</si>
  <si>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</si>
  <si>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</si>
  <si>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</si>
  <si>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</si>
  <si>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</si>
  <si>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</si>
  <si>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</si>
  <si>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</si>
  <si>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</si>
  <si>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</si>
  <si>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</si>
  <si>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</si>
  <si>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</si>
  <si>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</si>
  <si>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</si>
  <si>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</si>
  <si>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</si>
  <si>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</si>
  <si>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</si>
  <si>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</si>
  <si>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</si>
  <si>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</si>
  <si>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</si>
  <si>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</si>
  <si>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</si>
  <si>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</si>
  <si>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</si>
  <si>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</si>
  <si>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</si>
  <si>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</si>
  <si>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</si>
  <si>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</si>
  <si>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</si>
  <si>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</si>
  <si>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</si>
  <si>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</si>
  <si>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</si>
  <si>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</si>
  <si>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</si>
  <si>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</si>
  <si>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</si>
  <si>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</si>
  <si>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</si>
  <si>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</si>
  <si>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</si>
  <si>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</si>
  <si>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</si>
  <si>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</si>
  <si>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</si>
  <si>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</si>
  <si>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</si>
  <si>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</si>
  <si>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</si>
  <si>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</si>
  <si>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</si>
  <si>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</si>
  <si>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</si>
  <si>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</si>
  <si>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</si>
  <si>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</si>
  <si>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</si>
  <si>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</si>
  <si>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</si>
  <si>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</si>
  <si>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</si>
  <si>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</si>
  <si>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</si>
  <si>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</si>
  <si>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</si>
  <si>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</si>
  <si>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</si>
  <si>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</si>
  <si>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</si>
  <si>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</si>
  <si>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</si>
  <si>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</si>
  <si>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</si>
  <si>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</si>
  <si>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</si>
  <si>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</si>
  <si>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</si>
  <si>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</si>
  <si>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</si>
  <si>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</si>
  <si>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</si>
  <si>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</si>
  <si>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</si>
  <si>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</si>
  <si>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</si>
  <si>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</si>
  <si>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</si>
  <si>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</si>
  <si>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</si>
  <si>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</si>
  <si>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</si>
  <si>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</si>
  <si>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</si>
  <si>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</si>
  <si>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</si>
  <si>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</si>
  <si>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</si>
  <si>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</si>
  <si>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</si>
  <si>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</si>
  <si>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</si>
  <si>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</si>
  <si>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</si>
  <si>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</si>
  <si>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</si>
  <si>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</si>
  <si>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</si>
  <si>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</si>
  <si>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</si>
  <si>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</si>
  <si>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</si>
  <si>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</si>
  <si>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</si>
  <si>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</si>
  <si>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</si>
  <si>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</si>
  <si>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</si>
  <si>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</si>
  <si>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</si>
  <si>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</si>
  <si>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</si>
  <si>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</si>
  <si>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</si>
  <si>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</si>
  <si>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</si>
  <si>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</si>
  <si>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</si>
  <si>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</si>
  <si>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</si>
  <si>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</si>
  <si>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</si>
  <si>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</si>
  <si>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</si>
  <si>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</si>
  <si>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</si>
  <si>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</si>
  <si>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</si>
  <si>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</si>
  <si>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</si>
  <si>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</si>
  <si>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</si>
  <si>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</si>
  <si>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</si>
  <si>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</si>
  <si>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</si>
  <si>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</si>
  <si>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</si>
  <si>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</si>
  <si>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</si>
  <si>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</si>
  <si>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</si>
  <si>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</si>
  <si>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</si>
  <si>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</si>
  <si>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</si>
  <si>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</si>
  <si>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</si>
  <si>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</si>
  <si>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</si>
  <si>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</si>
  <si>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</si>
  <si>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</si>
  <si>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</si>
  <si>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</si>
  <si>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</si>
  <si>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</si>
  <si>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</si>
  <si>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</si>
  <si>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</si>
  <si>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</si>
  <si>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</si>
  <si>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</si>
  <si>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</si>
  <si>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</si>
  <si>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</si>
  <si>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</si>
  <si>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</si>
  <si>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</si>
  <si>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</si>
  <si>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</si>
  <si>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</si>
  <si>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</si>
  <si>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</si>
  <si>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</si>
  <si>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</si>
  <si>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</si>
  <si>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</si>
  <si>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</si>
  <si>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</si>
  <si>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</si>
  <si>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</si>
  <si>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</si>
  <si>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</si>
  <si>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</si>
  <si>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</si>
  <si>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</si>
  <si>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</si>
  <si>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</si>
  <si>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</si>
  <si>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</si>
  <si>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</si>
  <si>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</si>
  <si>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</si>
  <si>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</si>
  <si>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</si>
  <si>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</si>
  <si>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</si>
  <si>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</si>
  <si>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</si>
  <si>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</si>
  <si>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</si>
  <si>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</si>
  <si>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</si>
  <si>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</si>
  <si>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</si>
  <si>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</si>
  <si>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</si>
  <si>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</si>
  <si>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</si>
  <si>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</si>
  <si>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</si>
  <si>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</si>
  <si>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</si>
  <si>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</si>
  <si>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</si>
  <si>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</si>
  <si>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</si>
  <si>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</si>
  <si>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</si>
  <si>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</si>
  <si>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</si>
  <si>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</si>
  <si>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</si>
  <si>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</si>
  <si>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</si>
  <si>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</si>
  <si>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</si>
  <si>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</si>
  <si>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</si>
  <si>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</si>
  <si>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</si>
  <si>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</si>
  <si>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</si>
  <si>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</si>
  <si>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</si>
  <si>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</si>
  <si>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</si>
  <si>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</si>
  <si>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</si>
  <si>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</si>
  <si>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</si>
  <si>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</si>
  <si>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</si>
  <si>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</si>
  <si>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</si>
  <si>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</si>
  <si>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</si>
  <si>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</si>
  <si>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</si>
  <si>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</si>
  <si>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</si>
  <si>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</si>
  <si>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</si>
  <si>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</si>
  <si>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</si>
  <si>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</si>
  <si>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</si>
  <si>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</si>
  <si>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</si>
  <si>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</si>
  <si>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</si>
  <si>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</si>
  <si>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</si>
  <si>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</si>
  <si>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</si>
  <si>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</si>
  <si>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</si>
  <si>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</si>
  <si>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</si>
  <si>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</si>
  <si>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</si>
  <si>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</si>
  <si>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</si>
  <si>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</si>
  <si>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</si>
  <si>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</si>
  <si>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</si>
  <si>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</si>
  <si>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</si>
  <si>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</si>
  <si>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</si>
  <si>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</si>
  <si>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</si>
  <si>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</si>
  <si>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</si>
  <si>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</si>
  <si>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</si>
  <si>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</si>
  <si>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</si>
  <si>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</si>
  <si>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</si>
  <si>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</si>
  <si>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</si>
  <si>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</si>
  <si>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</si>
  <si>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</si>
  <si>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</si>
  <si>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</si>
  <si>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</si>
  <si>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</si>
  <si>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</si>
  <si>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</si>
  <si>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</si>
  <si>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</si>
  <si>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</si>
  <si>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</si>
  <si>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</si>
  <si>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</si>
  <si>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</si>
  <si>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</si>
  <si>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</si>
  <si>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</si>
  <si>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</si>
  <si>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</si>
  <si>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</si>
  <si>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</si>
  <si>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</si>
  <si>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</si>
  <si>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</si>
  <si>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</si>
  <si>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</si>
  <si>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</si>
  <si>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</si>
  <si>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</si>
  <si>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</si>
  <si>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</si>
  <si>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</si>
  <si>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</si>
  <si>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</si>
  <si>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</si>
  <si>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</si>
  <si>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</si>
  <si>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</si>
  <si>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</si>
  <si>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</si>
  <si>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</si>
  <si>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</si>
  <si>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</si>
  <si>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</si>
  <si>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</si>
  <si>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</si>
  <si>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</si>
  <si>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</si>
  <si>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</si>
  <si>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</si>
  <si>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</si>
  <si>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</si>
  <si>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</si>
  <si>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</si>
  <si>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</si>
  <si>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</si>
  <si>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</si>
  <si>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</si>
  <si>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</si>
  <si>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</si>
  <si>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</si>
  <si>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</si>
  <si>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</si>
  <si>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</si>
  <si>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</si>
  <si>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</si>
  <si>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</si>
  <si>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</si>
  <si>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</si>
  <si>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</si>
  <si>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</si>
  <si>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</si>
  <si>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</si>
  <si>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</si>
  <si>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</si>
  <si>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</si>
  <si>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</si>
  <si>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</si>
  <si>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</si>
  <si>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</si>
  <si>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</si>
  <si>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</si>
  <si>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</si>
  <si>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</si>
  <si>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</si>
  <si>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</si>
  <si>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</si>
  <si>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</si>
  <si>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</si>
  <si>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</si>
  <si>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</si>
  <si>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</si>
  <si>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</si>
  <si>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</si>
  <si>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</si>
  <si>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</si>
  <si>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</si>
  <si>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</si>
  <si>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</si>
  <si>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</si>
  <si>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</si>
  <si>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</si>
  <si>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</si>
  <si>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</si>
  <si>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</si>
  <si>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</si>
  <si>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</si>
  <si>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</si>
  <si>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</si>
  <si>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</si>
  <si>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</si>
  <si>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</si>
  <si>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</si>
  <si>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</si>
  <si>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</si>
  <si>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</si>
  <si>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</si>
  <si>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</si>
  <si>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</si>
  <si>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</si>
  <si>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</si>
  <si>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</si>
  <si>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</si>
  <si>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</si>
  <si>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</si>
  <si>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</si>
  <si>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</si>
  <si>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</si>
  <si>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</si>
  <si>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</si>
  <si>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</si>
  <si>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</si>
  <si>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</si>
  <si>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</si>
  <si>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</si>
  <si>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</si>
  <si>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</si>
  <si>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</si>
  <si>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</si>
  <si>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</si>
  <si>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</si>
  <si>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</si>
  <si>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</si>
  <si>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</si>
  <si>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</si>
  <si>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</si>
  <si>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</si>
  <si>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</si>
  <si>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</si>
  <si>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</si>
  <si>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</si>
  <si>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</si>
  <si>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</si>
  <si>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</si>
  <si>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</si>
  <si>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</si>
  <si>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</si>
  <si>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</si>
  <si>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</si>
  <si>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</si>
  <si>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</si>
  <si>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</si>
  <si>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</si>
  <si>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</si>
  <si>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</si>
  <si>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</si>
  <si>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</si>
  <si>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</si>
  <si>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</si>
  <si>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</si>
  <si>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</si>
  <si>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</si>
  <si>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</si>
  <si>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</si>
  <si>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</si>
  <si>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</si>
  <si>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</si>
  <si>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</si>
  <si>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</si>
  <si>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</si>
  <si>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</si>
  <si>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</si>
  <si>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</si>
  <si>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</si>
  <si>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</si>
  <si>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</si>
  <si>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</si>
  <si>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</si>
  <si>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</si>
  <si>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</si>
  <si>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</si>
  <si>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</si>
  <si>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</si>
  <si>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</si>
  <si>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</si>
  <si>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</si>
  <si>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</si>
  <si>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</si>
  <si>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</si>
  <si>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</si>
  <si>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</si>
  <si>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</si>
  <si>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</si>
  <si>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</si>
  <si>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</si>
  <si>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</si>
  <si>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</si>
  <si>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</si>
  <si>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</si>
  <si>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</si>
  <si>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</si>
  <si>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</si>
  <si>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</si>
  <si>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</si>
  <si>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</si>
  <si>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</si>
  <si>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</si>
  <si>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</si>
  <si>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</si>
  <si>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</si>
  <si>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</si>
  <si>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</si>
  <si>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</si>
  <si>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</si>
  <si>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</si>
  <si>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</si>
  <si>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</si>
  <si>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</si>
  <si>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</si>
  <si>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</si>
  <si>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</si>
  <si>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</si>
  <si>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</si>
  <si>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</si>
  <si>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</si>
  <si>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</si>
  <si>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</si>
  <si>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</si>
  <si>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</si>
  <si>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</si>
  <si>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</si>
  <si>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</si>
  <si>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</si>
  <si>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</si>
  <si>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</si>
  <si>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</si>
  <si>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</si>
  <si>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</si>
  <si>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</si>
  <si>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</si>
  <si>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</si>
  <si>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</si>
  <si>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</si>
  <si>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</si>
  <si>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</si>
  <si>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</si>
  <si>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</si>
  <si>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</si>
  <si>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</si>
  <si>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</si>
  <si>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</si>
  <si>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</si>
  <si>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</si>
  <si>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</si>
  <si>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</si>
  <si>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</si>
  <si>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</si>
  <si>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</si>
  <si>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</si>
  <si>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</si>
  <si>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</si>
  <si>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</si>
  <si>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</si>
  <si>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</si>
  <si>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</si>
  <si>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</si>
  <si>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</si>
  <si>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</si>
  <si>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</si>
  <si>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</si>
  <si>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</si>
  <si>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</si>
  <si>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</si>
  <si>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</si>
  <si>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</si>
  <si>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</si>
  <si>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</si>
  <si>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</si>
  <si>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</si>
  <si>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</si>
  <si>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</si>
  <si>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</si>
  <si>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</si>
  <si>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</si>
  <si>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</si>
  <si>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</si>
  <si>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</si>
  <si>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</si>
  <si>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</si>
  <si>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</si>
  <si>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</si>
  <si>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</si>
  <si>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</si>
  <si>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</si>
  <si>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</si>
  <si>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</si>
  <si>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</si>
  <si>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</si>
  <si>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</si>
  <si>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</si>
  <si>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</si>
  <si>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</si>
  <si>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</si>
  <si>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</si>
  <si>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</si>
  <si>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</si>
  <si>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</si>
  <si>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</si>
  <si>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</si>
  <si>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</si>
  <si>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</si>
  <si>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</si>
  <si>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</si>
  <si>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</si>
  <si>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</si>
  <si>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</si>
  <si>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</si>
  <si>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</si>
  <si>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</si>
  <si>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</si>
  <si>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</si>
  <si>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</si>
  <si>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</si>
  <si>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</si>
  <si>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</si>
  <si>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</si>
  <si>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</si>
  <si>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</si>
  <si>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</si>
  <si>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</si>
  <si>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</si>
  <si>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</si>
  <si>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</si>
  <si>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</si>
  <si>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</si>
  <si>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</si>
  <si>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</si>
  <si>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</si>
  <si>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</si>
  <si>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</si>
  <si>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</si>
  <si>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</si>
  <si>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</si>
  <si>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</si>
  <si>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</si>
  <si>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</si>
  <si>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</si>
  <si>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</si>
  <si>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</si>
  <si>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</si>
  <si>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</si>
  <si>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</si>
  <si>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</si>
  <si>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</si>
  <si>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</si>
  <si>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</si>
  <si>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</si>
  <si>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</si>
  <si>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</si>
  <si>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</si>
  <si>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</si>
  <si>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</si>
  <si>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</si>
  <si>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</si>
  <si>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</si>
  <si>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</si>
  <si>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</si>
  <si>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</si>
  <si>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</si>
  <si>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</si>
  <si>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</si>
  <si>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</si>
  <si>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</si>
  <si>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</si>
  <si>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</si>
  <si>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</si>
  <si>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</si>
  <si>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</si>
  <si>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</si>
  <si>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</si>
  <si>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</si>
  <si>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</si>
  <si>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</si>
  <si>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</si>
  <si>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</si>
  <si>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</si>
  <si>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</si>
  <si>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</si>
  <si>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</si>
  <si>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</si>
  <si>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</si>
  <si>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</si>
  <si>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</si>
  <si>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</si>
  <si>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</si>
  <si>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</si>
  <si>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</si>
  <si>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</si>
  <si>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</si>
  <si>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</si>
  <si>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</si>
  <si>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</si>
  <si>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</si>
  <si>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</si>
  <si>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</si>
  <si>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</si>
  <si>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</si>
  <si>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</si>
  <si>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</si>
  <si>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</si>
  <si>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</si>
  <si>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</si>
  <si>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</si>
  <si>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</si>
  <si>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</si>
  <si>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</si>
  <si>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</si>
  <si>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</si>
  <si>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</si>
  <si>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</si>
  <si>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</si>
  <si>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</si>
  <si>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</si>
  <si>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</si>
  <si>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</si>
  <si>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</si>
  <si>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</si>
  <si>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</si>
  <si>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</si>
  <si>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</si>
  <si>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</si>
  <si>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</si>
  <si>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</si>
  <si>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</si>
  <si>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</si>
  <si>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</si>
  <si>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</si>
  <si>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</si>
  <si>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</si>
  <si>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</si>
  <si>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</si>
  <si>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</si>
  <si>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</si>
  <si>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</si>
  <si>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</si>
  <si>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</si>
  <si>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</si>
  <si>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</si>
  <si>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</si>
  <si>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</si>
  <si>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</si>
  <si>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</si>
  <si>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</si>
  <si>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</si>
  <si>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</si>
  <si>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</si>
  <si>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</si>
  <si>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</si>
  <si>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</si>
  <si>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</si>
  <si>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</si>
  <si>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</si>
  <si>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</si>
  <si>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</si>
  <si>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</si>
  <si>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</si>
  <si>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</si>
  <si>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</si>
  <si>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</si>
  <si>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</si>
  <si>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</si>
  <si>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</si>
  <si>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</si>
  <si>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</si>
  <si>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</si>
  <si>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</si>
  <si>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</si>
  <si>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</si>
  <si>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</si>
  <si>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</si>
  <si>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</si>
  <si>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</si>
  <si>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</si>
  <si>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</si>
  <si>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</si>
  <si>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</si>
  <si>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</si>
  <si>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</si>
  <si>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</si>
  <si>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</si>
  <si>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</si>
  <si>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</si>
  <si>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</si>
  <si>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</si>
  <si>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</si>
  <si>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</si>
  <si>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</si>
  <si>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</si>
  <si>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</si>
  <si>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</si>
  <si>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</si>
  <si>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</si>
  <si>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</si>
  <si>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</si>
  <si>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</si>
  <si>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</si>
  <si>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</si>
  <si>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</si>
  <si>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</si>
  <si>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</si>
  <si>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</si>
  <si>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</si>
  <si>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</si>
  <si>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</si>
  <si>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</si>
  <si>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</si>
  <si>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</si>
  <si>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</si>
  <si>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</si>
  <si>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</si>
  <si>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</si>
  <si>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</si>
  <si>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</si>
  <si>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</si>
  <si>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</si>
  <si>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</si>
  <si>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</si>
  <si>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</si>
  <si>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</si>
  <si>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</si>
  <si>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</si>
  <si>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</si>
  <si>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</si>
  <si>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</si>
  <si>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</si>
  <si>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</si>
  <si>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</si>
  <si>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</si>
  <si>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</si>
  <si>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</si>
  <si>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</si>
  <si>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</si>
  <si>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</si>
  <si>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</si>
  <si>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</si>
  <si>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</si>
  <si>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</si>
  <si>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</si>
  <si>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</si>
  <si>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</si>
  <si>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</si>
  <si>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</si>
  <si>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</si>
  <si>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</si>
  <si>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</si>
  <si>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</si>
  <si>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</si>
  <si>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</si>
  <si>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</si>
  <si>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</si>
  <si>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</si>
  <si>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</si>
  <si>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</si>
  <si>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</si>
  <si>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</si>
  <si>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</si>
  <si>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</si>
  <si>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</si>
  <si>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</si>
  <si>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</si>
  <si>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</si>
  <si>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</si>
  <si>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</si>
  <si>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</si>
  <si>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</si>
  <si>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</si>
  <si>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</si>
  <si>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</si>
  <si>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</si>
  <si>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</si>
  <si>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</si>
  <si>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</si>
  <si>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</si>
  <si>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</si>
  <si>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</si>
  <si>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</si>
  <si>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</si>
  <si>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</si>
  <si>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</si>
  <si>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</si>
  <si>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</si>
  <si>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</si>
  <si>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</si>
  <si>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</si>
  <si>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</si>
  <si>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</si>
  <si>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</si>
  <si>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</si>
  <si>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</si>
  <si>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</si>
  <si>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</si>
  <si>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</si>
  <si>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</si>
  <si>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</si>
  <si>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</si>
  <si>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</si>
  <si>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</si>
  <si>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</si>
  <si>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</si>
  <si>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</si>
  <si>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</si>
  <si>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</si>
  <si>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</si>
  <si>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</si>
  <si>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</si>
  <si>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</si>
  <si>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</si>
  <si>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</si>
  <si>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</si>
  <si>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</si>
  <si>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</si>
  <si>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</si>
  <si>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</si>
  <si>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</si>
  <si>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</si>
  <si>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</si>
  <si>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</si>
  <si>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</si>
  <si>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</si>
  <si>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</si>
  <si>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</si>
  <si>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</si>
  <si>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</si>
  <si>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</si>
  <si>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</si>
  <si>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</si>
  <si>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</si>
  <si>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</si>
  <si>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</si>
  <si>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</si>
  <si>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</si>
  <si>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</si>
  <si>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</si>
  <si>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</si>
  <si>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</si>
  <si>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</si>
  <si>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</si>
  <si>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</si>
  <si>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</si>
  <si>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</si>
  <si>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</si>
  <si>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</si>
  <si>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</si>
  <si>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</si>
  <si>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</si>
  <si>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</si>
  <si>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</si>
  <si>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</si>
  <si>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</si>
  <si>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</si>
  <si>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</si>
  <si>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</si>
  <si>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</si>
  <si>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</si>
  <si>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</si>
  <si>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</si>
  <si>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</si>
  <si>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</si>
  <si>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</si>
  <si>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</si>
  <si>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</si>
  <si>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</si>
  <si>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</si>
  <si>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</si>
  <si>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</si>
  <si>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</si>
  <si>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</si>
  <si>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</si>
  <si>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</si>
  <si>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</si>
  <si>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</si>
  <si>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</si>
  <si>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</si>
  <si>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</si>
  <si>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</si>
  <si>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</si>
  <si>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</si>
  <si>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</si>
  <si>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</si>
  <si>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</si>
  <si>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</si>
  <si>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</si>
  <si>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</si>
  <si>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</si>
  <si>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</si>
  <si>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</si>
  <si>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</si>
  <si>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</si>
  <si>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</si>
  <si>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</si>
  <si>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</si>
  <si>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</si>
  <si>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</si>
  <si>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</si>
  <si>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</si>
  <si>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</si>
  <si>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</si>
  <si>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</si>
  <si>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</si>
  <si>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</si>
  <si>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</si>
  <si>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</si>
  <si>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</si>
  <si>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</si>
  <si>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</si>
  <si>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</si>
  <si>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</si>
  <si>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</si>
  <si>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</si>
  <si>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</si>
  <si>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</si>
  <si>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</si>
  <si>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</si>
  <si>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</si>
  <si>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</si>
  <si>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</si>
  <si>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</si>
  <si>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</si>
  <si>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</si>
  <si>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</si>
  <si>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</si>
  <si>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</si>
  <si>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</si>
  <si>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</si>
  <si>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</si>
  <si>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</si>
  <si>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</si>
  <si>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</si>
  <si>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</si>
  <si>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</si>
  <si>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</si>
  <si>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</si>
  <si>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</si>
  <si>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</si>
  <si>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</si>
  <si>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</si>
  <si>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</si>
  <si>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</si>
  <si>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</si>
  <si>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</si>
  <si>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</si>
  <si>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</si>
  <si>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</si>
  <si>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</si>
  <si>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</si>
  <si>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</si>
  <si>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</si>
  <si>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</si>
  <si>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</si>
  <si>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</si>
  <si>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</si>
  <si>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</si>
  <si>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</si>
  <si>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</si>
  <si>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</si>
  <si>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</si>
  <si>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</si>
  <si>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</si>
  <si>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</si>
  <si>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</si>
  <si>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</si>
  <si>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</si>
  <si>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</si>
  <si>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</si>
  <si>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</si>
  <si>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</si>
  <si>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</si>
  <si>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</si>
  <si>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</si>
  <si>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</si>
  <si>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</si>
  <si>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</si>
  <si>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</si>
  <si>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</si>
  <si>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</si>
  <si>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</si>
  <si>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</si>
  <si>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</si>
  <si>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</si>
  <si>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</si>
  <si>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</si>
  <si>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</si>
  <si>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</si>
  <si>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</si>
  <si>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</si>
  <si>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</si>
  <si>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</si>
  <si>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</si>
  <si>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</si>
  <si>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</si>
  <si>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</si>
  <si>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</si>
  <si>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</si>
  <si>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</si>
  <si>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</si>
  <si>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</si>
  <si>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</si>
  <si>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</si>
  <si>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</si>
  <si>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</si>
  <si>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</si>
  <si>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</si>
  <si>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</si>
  <si>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</si>
  <si>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</si>
  <si>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</si>
  <si>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</si>
  <si>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</si>
  <si>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</si>
  <si>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</si>
  <si>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</si>
  <si>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</si>
  <si>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</si>
  <si>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</si>
  <si>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</si>
  <si>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</si>
  <si>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</si>
  <si>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</si>
  <si>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</si>
  <si>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</si>
  <si>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</si>
  <si>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</si>
  <si>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</si>
  <si>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</si>
  <si>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</si>
  <si>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</si>
  <si>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</si>
  <si>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</si>
  <si>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</si>
  <si>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</si>
  <si>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</si>
  <si>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</si>
  <si>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</si>
  <si>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</si>
  <si>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</si>
  <si>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</si>
  <si>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</si>
  <si>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</si>
  <si>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</si>
  <si>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</si>
  <si>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</si>
  <si>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</si>
  <si>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</si>
  <si>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</si>
  <si>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</si>
  <si>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</si>
  <si>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</si>
  <si>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</si>
  <si>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</si>
  <si>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</si>
  <si>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</si>
  <si>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</si>
  <si>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</si>
  <si>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</si>
  <si>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</si>
  <si>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</si>
  <si>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</si>
  <si>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</si>
  <si>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</si>
  <si>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</si>
  <si>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</si>
  <si>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</si>
  <si>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</si>
  <si>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</si>
  <si>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</si>
  <si>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</si>
  <si>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</si>
  <si>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</si>
  <si>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</si>
  <si>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</si>
  <si>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</si>
  <si>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</si>
  <si>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</si>
  <si>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</si>
  <si>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</si>
  <si>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</si>
  <si>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</si>
  <si>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</si>
  <si>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</si>
  <si>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</si>
  <si>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</si>
  <si>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</si>
  <si>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</si>
  <si>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</si>
  <si>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</si>
  <si>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</si>
  <si>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</si>
  <si>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</si>
  <si>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</si>
  <si>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</si>
  <si>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</si>
  <si>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</si>
  <si>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</si>
  <si>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</si>
  <si>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</si>
  <si>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</si>
  <si>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</si>
  <si>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</si>
  <si>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</si>
  <si>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</si>
  <si>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</si>
  <si>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</si>
  <si>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</si>
  <si>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</si>
  <si>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</si>
  <si>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</si>
  <si>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</si>
  <si>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</si>
  <si>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</si>
  <si>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</si>
  <si>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</si>
  <si>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</si>
  <si>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</si>
  <si>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</si>
  <si>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</si>
  <si>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</si>
  <si>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</si>
  <si>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</si>
  <si>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</si>
  <si>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</si>
  <si>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</si>
  <si>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</si>
  <si>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</si>
  <si>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</si>
  <si>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</si>
  <si>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</si>
  <si>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</si>
  <si>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</si>
  <si>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</si>
  <si>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</si>
  <si>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</si>
  <si>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</si>
  <si>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</si>
  <si>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</si>
  <si>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</si>
  <si>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</si>
  <si>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</si>
  <si>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</si>
  <si>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</si>
  <si>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</si>
  <si>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</si>
  <si>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</si>
  <si>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</si>
  <si>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</si>
  <si>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</si>
  <si>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</si>
  <si>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</si>
  <si>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</si>
  <si>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</si>
  <si>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</si>
  <si>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</si>
  <si>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</si>
  <si>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</si>
  <si>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</si>
  <si>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</si>
  <si>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</si>
  <si>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</si>
  <si>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</si>
  <si>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</si>
  <si>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</si>
  <si>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</si>
  <si>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</si>
  <si>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</si>
  <si>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</si>
  <si>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</si>
  <si>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</si>
  <si>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</si>
  <si>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</si>
  <si>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</si>
  <si>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</si>
  <si>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</si>
  <si>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</si>
  <si>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</si>
  <si>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</si>
  <si>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</si>
  <si>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</si>
  <si>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</si>
  <si>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</si>
  <si>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</si>
  <si>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</si>
  <si>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</si>
  <si>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</si>
  <si>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</si>
  <si>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</si>
  <si>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</si>
  <si>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</si>
  <si>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</si>
  <si>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</si>
  <si>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</si>
  <si>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</si>
  <si>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</si>
  <si>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</si>
  <si>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</si>
  <si>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</si>
  <si>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</si>
  <si>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</si>
  <si>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</si>
  <si>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</si>
  <si>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</si>
  <si>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</si>
  <si>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</si>
  <si>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</si>
  <si>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</si>
  <si>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</si>
  <si>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</si>
  <si>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</si>
  <si>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</si>
  <si>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</si>
  <si>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</si>
  <si>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</si>
  <si>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</si>
  <si>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</si>
  <si>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</si>
  <si>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</si>
  <si>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</si>
  <si>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</si>
  <si>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</si>
  <si>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</si>
  <si>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</si>
  <si>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</si>
  <si>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</si>
  <si>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</si>
  <si>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</si>
  <si>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</si>
  <si>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</si>
  <si>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</si>
  <si>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</si>
  <si>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</si>
  <si>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</si>
  <si>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</si>
  <si>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</si>
  <si>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</si>
  <si>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</si>
  <si>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</si>
  <si>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</si>
  <si>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</si>
  <si>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</si>
  <si>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</si>
  <si>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</si>
  <si>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</si>
  <si>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</si>
  <si>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</si>
  <si>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</si>
  <si>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</si>
  <si>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</si>
  <si>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</si>
  <si>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</si>
  <si>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</si>
  <si>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</si>
  <si>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</si>
  <si>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</si>
  <si>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</si>
  <si>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</si>
  <si>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</si>
  <si>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</si>
  <si>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</si>
  <si>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</si>
  <si>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</si>
  <si>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</si>
  <si>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</si>
  <si>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</si>
  <si>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</si>
  <si>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</si>
  <si>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</si>
  <si>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</si>
  <si>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</si>
  <si>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</si>
  <si>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</si>
  <si>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</si>
  <si>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</si>
  <si>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</si>
  <si>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</si>
  <si>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</si>
  <si>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</si>
  <si>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</si>
  <si>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</si>
  <si>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</si>
  <si>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</si>
  <si>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</si>
  <si>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</si>
  <si>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</si>
  <si>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</si>
  <si>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</si>
  <si>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</si>
  <si>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</si>
  <si>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</si>
  <si>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</si>
  <si>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</si>
  <si>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</si>
  <si>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</si>
  <si>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</si>
  <si>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</si>
  <si>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</si>
  <si>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</si>
  <si>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</si>
  <si>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</si>
  <si>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</si>
  <si>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</si>
  <si>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</si>
  <si>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</si>
  <si>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</si>
  <si>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</si>
  <si>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</si>
  <si>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</si>
  <si>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</si>
  <si>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</si>
  <si>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</si>
  <si>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</si>
  <si>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</si>
  <si>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</si>
  <si>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</si>
  <si>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</si>
  <si>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</si>
  <si>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</si>
  <si>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</si>
  <si>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</si>
  <si>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</si>
  <si>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</si>
  <si>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</si>
  <si>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</si>
  <si>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</si>
  <si>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</si>
  <si>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</si>
  <si>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</si>
  <si>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</si>
  <si>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</si>
  <si>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</si>
  <si>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</si>
  <si>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</si>
  <si>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</si>
  <si>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</si>
  <si>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</si>
  <si>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</si>
  <si>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</si>
  <si>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</si>
  <si>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</si>
  <si>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</si>
  <si>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</si>
  <si>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</si>
  <si>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</si>
  <si>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</si>
  <si>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</si>
  <si>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</si>
  <si>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</si>
  <si>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</si>
  <si>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</si>
  <si>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</si>
  <si>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</si>
  <si>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</si>
  <si>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</si>
  <si>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</si>
  <si>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</si>
  <si>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</si>
  <si>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</si>
  <si>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</si>
  <si>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</si>
  <si>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</si>
  <si>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</si>
  <si>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</si>
  <si>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</si>
  <si>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</si>
  <si>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</si>
  <si>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</si>
  <si>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</si>
  <si>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</si>
  <si>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</si>
  <si>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</si>
  <si>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</si>
  <si>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</si>
  <si>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</si>
  <si>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</si>
  <si>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</si>
  <si>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</si>
  <si>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</si>
  <si>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</si>
  <si>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</si>
  <si>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</si>
  <si>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</si>
  <si>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</si>
  <si>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</si>
  <si>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</si>
  <si>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</si>
  <si>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</si>
  <si>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</si>
  <si>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</si>
  <si>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</si>
  <si>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</si>
  <si>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</si>
  <si>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</si>
  <si>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</si>
  <si>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</si>
  <si>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</si>
  <si>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</si>
  <si>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</si>
  <si>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</si>
  <si>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</si>
  <si>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</si>
  <si>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</si>
  <si>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</si>
  <si>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</si>
  <si>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</si>
  <si>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</si>
  <si>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</si>
  <si>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</si>
  <si>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</si>
  <si>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</si>
  <si>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</si>
  <si>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</si>
  <si>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</si>
  <si>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</si>
  <si>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</si>
  <si>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</si>
  <si>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</si>
  <si>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</si>
  <si>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</si>
  <si>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</si>
  <si>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</si>
  <si>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</si>
  <si>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</si>
  <si>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</si>
  <si>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</si>
  <si>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</si>
  <si>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</si>
  <si>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</si>
  <si>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</si>
  <si>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</si>
  <si>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</si>
  <si>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</si>
  <si>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</si>
  <si>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</si>
  <si>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</si>
  <si>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</si>
  <si>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</si>
  <si>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</si>
  <si>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</si>
  <si>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</si>
  <si>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</si>
  <si>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</si>
  <si>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</si>
  <si>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</si>
  <si>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</si>
  <si>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</si>
  <si>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</si>
  <si>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</si>
  <si>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</si>
  <si>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</si>
  <si>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</si>
  <si>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</si>
  <si>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</si>
  <si>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</si>
  <si>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</si>
  <si>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</si>
  <si>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</si>
  <si>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</si>
  <si>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</si>
  <si>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</si>
  <si>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</si>
  <si>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</si>
  <si>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</si>
  <si>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</si>
  <si>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</si>
  <si>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</si>
  <si>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</si>
  <si>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</si>
  <si>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</si>
  <si>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</si>
  <si>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</si>
  <si>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</si>
  <si>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</si>
  <si>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</si>
  <si>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</si>
  <si>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</si>
  <si>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</si>
  <si>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</si>
  <si>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</si>
  <si>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</si>
  <si>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</si>
  <si>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</si>
  <si>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</si>
  <si>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</si>
  <si>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</si>
  <si>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</si>
  <si>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</si>
  <si>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</si>
  <si>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</si>
  <si>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</si>
  <si>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</si>
  <si>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</si>
  <si>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</si>
  <si>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</si>
  <si>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</si>
  <si>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</si>
  <si>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</si>
  <si>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</si>
  <si>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</si>
  <si>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</si>
  <si>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</si>
  <si>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</si>
  <si>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</si>
  <si>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</si>
  <si>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</si>
  <si>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</si>
  <si>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</si>
  <si>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</si>
  <si>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</si>
  <si>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</si>
  <si>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</si>
  <si>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</si>
  <si>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</si>
  <si>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</si>
  <si>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</si>
  <si>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</si>
  <si>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</si>
  <si>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</si>
  <si>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</si>
  <si>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</si>
  <si>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</si>
  <si>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</si>
  <si>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</si>
  <si>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</si>
  <si>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</si>
  <si>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</si>
  <si>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</si>
  <si>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</si>
  <si>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</si>
  <si>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</si>
  <si>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</si>
  <si>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</si>
  <si>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</si>
  <si>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</si>
  <si>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</si>
  <si>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</si>
  <si>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</si>
  <si>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</si>
  <si>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</si>
  <si>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</si>
  <si>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</si>
  <si>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</si>
  <si>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</si>
  <si>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</si>
  <si>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</si>
  <si>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</si>
  <si>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</si>
  <si>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</si>
  <si>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</si>
  <si>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</si>
  <si>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</si>
  <si>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</si>
  <si>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</si>
  <si>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</si>
  <si>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</si>
  <si>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</si>
  <si>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</si>
  <si>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</si>
  <si>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</si>
  <si>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</si>
  <si>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</si>
  <si>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</si>
  <si>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</si>
  <si>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</si>
  <si>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</si>
  <si>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</si>
  <si>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</si>
  <si>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</si>
  <si>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</si>
  <si>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</si>
  <si>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</si>
  <si>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</si>
  <si>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</si>
  <si>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</si>
  <si>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</si>
  <si>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</si>
  <si>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</si>
  <si>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</si>
  <si>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</si>
  <si>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</si>
  <si>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</si>
  <si>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</si>
  <si>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</si>
  <si>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</si>
  <si>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</si>
  <si>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</si>
  <si>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</si>
  <si>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</si>
  <si>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</si>
  <si>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</si>
  <si>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</si>
  <si>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</si>
  <si>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</si>
  <si>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</si>
  <si>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</si>
  <si>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</si>
  <si>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</si>
  <si>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</si>
  <si>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</si>
  <si>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</si>
  <si>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</si>
  <si>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</si>
  <si>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</si>
  <si>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</si>
  <si>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</si>
  <si>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</si>
  <si>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</si>
  <si>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</si>
  <si>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</si>
  <si>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</si>
  <si>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</si>
  <si>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</si>
  <si>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</si>
  <si>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</si>
  <si>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</si>
  <si>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</si>
  <si>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</si>
  <si>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</si>
  <si>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</si>
  <si>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</si>
  <si>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</si>
  <si>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</si>
  <si>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</si>
  <si>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</si>
  <si>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</si>
  <si>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</si>
  <si>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</si>
  <si>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</si>
  <si>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</si>
  <si>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</si>
  <si>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</si>
  <si>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</si>
  <si>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</si>
  <si>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</si>
  <si>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</si>
  <si>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</si>
  <si>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</si>
  <si>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</si>
  <si>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</si>
  <si>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</si>
  <si>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</si>
  <si>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</si>
  <si>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</si>
  <si>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</si>
  <si>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</si>
  <si>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</si>
  <si>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</si>
  <si>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</si>
  <si>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</si>
  <si>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</si>
  <si>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</si>
  <si>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</si>
  <si>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</si>
  <si>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</si>
  <si>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</si>
  <si>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</si>
  <si>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</si>
  <si>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</si>
  <si>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</si>
  <si>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</si>
  <si>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</si>
  <si>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</si>
  <si>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</si>
  <si>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</si>
  <si>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</si>
  <si>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</si>
  <si>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</si>
  <si>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</si>
  <si>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</si>
  <si>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</si>
  <si>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</si>
  <si>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</si>
  <si>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</si>
  <si>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</si>
  <si>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</si>
  <si>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</si>
  <si>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</si>
  <si>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</si>
  <si>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</si>
  <si>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</si>
  <si>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</si>
  <si>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</si>
  <si>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</si>
  <si>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</si>
  <si>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</si>
  <si>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</si>
  <si>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</si>
  <si>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</si>
  <si>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</si>
  <si>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</si>
  <si>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</si>
  <si>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</si>
  <si>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</si>
  <si>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</si>
  <si>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</si>
  <si>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</si>
  <si>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</si>
  <si>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</si>
  <si>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</si>
  <si>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</si>
  <si>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</si>
  <si>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</si>
  <si>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</si>
  <si>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</si>
  <si>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</si>
  <si>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</si>
  <si>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</si>
  <si>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</si>
  <si>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</si>
  <si>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</si>
  <si>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</si>
  <si>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</si>
  <si>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</si>
  <si>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</si>
  <si>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</si>
  <si>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</si>
  <si>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</si>
  <si>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</si>
  <si>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</si>
  <si>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</si>
  <si>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</si>
  <si>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</si>
  <si>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</si>
  <si>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</si>
  <si>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</si>
  <si>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</si>
  <si>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</si>
  <si>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</si>
  <si>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</si>
  <si>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</si>
  <si>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</si>
  <si>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</si>
  <si>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</si>
  <si>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</si>
  <si>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</si>
  <si>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</si>
  <si>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</si>
  <si>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</si>
  <si>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</si>
  <si>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</si>
  <si>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</si>
  <si>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</si>
  <si>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</si>
  <si>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</si>
  <si>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</si>
  <si>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</si>
  <si>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</si>
  <si>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</si>
  <si>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</si>
  <si>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</si>
  <si>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</si>
  <si>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</si>
  <si>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</si>
  <si>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</si>
  <si>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</si>
  <si>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</si>
  <si>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</si>
  <si>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</si>
  <si>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</si>
  <si>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</si>
  <si>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</si>
  <si>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</si>
  <si>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</si>
  <si>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</si>
  <si>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</si>
  <si>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</si>
  <si>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</si>
  <si>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</si>
  <si>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</si>
  <si>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</si>
  <si>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</si>
  <si>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</si>
  <si>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</si>
  <si>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</si>
  <si>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</si>
  <si>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</si>
  <si>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</si>
  <si>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</si>
  <si>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</si>
  <si>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</si>
  <si>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</si>
  <si>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</si>
  <si>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</si>
  <si>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</si>
  <si>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</si>
  <si>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</si>
  <si>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</si>
  <si>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</si>
  <si>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</si>
  <si>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</si>
  <si>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</si>
  <si>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</si>
  <si>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</si>
  <si>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</si>
  <si>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</si>
  <si>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</si>
  <si>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</si>
  <si>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</si>
  <si>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</si>
  <si>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</si>
  <si>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</si>
  <si>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</si>
  <si>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</si>
  <si>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</si>
  <si>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</si>
  <si>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</si>
  <si>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</si>
  <si>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</si>
  <si>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</si>
  <si>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</si>
  <si>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</si>
  <si>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</si>
  <si>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</si>
  <si>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</si>
  <si>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</si>
  <si>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</si>
  <si>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</si>
  <si>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</si>
  <si>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</si>
  <si>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</si>
  <si>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</si>
  <si>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</si>
  <si>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</si>
  <si>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</si>
  <si>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</si>
  <si>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</si>
  <si>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</si>
  <si>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</si>
  <si>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</si>
  <si>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</si>
  <si>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</si>
  <si>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</si>
  <si>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</si>
  <si>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</si>
  <si>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</si>
  <si>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</si>
  <si>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</si>
  <si>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</si>
  <si>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</si>
  <si>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</si>
  <si>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</si>
  <si>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</si>
  <si>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</si>
  <si>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</si>
  <si>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</si>
  <si>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</si>
  <si>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</si>
  <si>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</si>
  <si>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</si>
  <si>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</si>
  <si>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</si>
  <si>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</si>
  <si>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</si>
  <si>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</si>
  <si>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</si>
  <si>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</si>
  <si>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</si>
  <si>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</si>
  <si>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</si>
  <si>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</si>
  <si>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</si>
  <si>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</si>
  <si>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</si>
  <si>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</si>
  <si>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</si>
  <si>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</si>
  <si>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</si>
  <si>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</si>
  <si>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</si>
  <si>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</si>
  <si>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</si>
  <si>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</si>
  <si>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</si>
  <si>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</si>
  <si>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</si>
  <si>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</si>
  <si>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</si>
  <si>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</si>
  <si>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</si>
  <si>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</si>
  <si>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</si>
  <si>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</si>
  <si>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</si>
  <si>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</si>
  <si>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</si>
  <si>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</si>
  <si>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</si>
  <si>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</si>
  <si>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</si>
  <si>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</si>
  <si>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</si>
  <si>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</si>
  <si>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</si>
  <si>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</si>
  <si>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</si>
  <si>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</si>
  <si>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</si>
  <si>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</si>
  <si>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</si>
  <si>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</si>
  <si>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</si>
  <si>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</si>
  <si>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</si>
  <si>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</si>
  <si>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</si>
  <si>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</si>
  <si>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</si>
  <si>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</si>
  <si>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</si>
  <si>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</si>
  <si>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</si>
  <si>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</si>
  <si>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</si>
  <si>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</si>
  <si>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</si>
  <si>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</si>
  <si>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</si>
  <si>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</si>
  <si>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</si>
  <si>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</si>
  <si>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</si>
  <si>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</si>
  <si>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</si>
  <si>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</si>
  <si>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</si>
  <si>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</si>
  <si>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</si>
  <si>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</si>
  <si>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</si>
  <si>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</si>
  <si>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</si>
  <si>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</si>
  <si>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</si>
  <si>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</si>
  <si>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</si>
  <si>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</si>
  <si>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</si>
  <si>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</si>
  <si>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</si>
  <si>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</si>
  <si>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</si>
  <si>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</si>
  <si>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</si>
  <si>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</si>
  <si>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</si>
  <si>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</si>
  <si>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</si>
  <si>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</si>
  <si>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</si>
  <si>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</si>
  <si>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</si>
  <si>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</si>
  <si>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</si>
  <si>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</si>
  <si>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</si>
  <si>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</si>
  <si>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</si>
  <si>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</si>
  <si>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</si>
  <si>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</si>
  <si>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</si>
  <si>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</si>
  <si>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</si>
  <si>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</si>
  <si>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</si>
  <si>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</si>
  <si>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</si>
  <si>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</si>
  <si>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</si>
  <si>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</si>
  <si>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</si>
  <si>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</si>
  <si>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</si>
  <si>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</si>
  <si>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</si>
  <si>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</si>
  <si>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</si>
  <si>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</si>
  <si>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</si>
  <si>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</si>
  <si>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</si>
  <si>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</si>
  <si>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</si>
  <si>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</si>
  <si>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</si>
  <si>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</si>
  <si>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</si>
  <si>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</si>
  <si>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</si>
  <si>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</si>
  <si>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</si>
  <si>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</si>
  <si>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</si>
  <si>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</si>
  <si>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</si>
  <si>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</si>
  <si>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</si>
  <si>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</si>
  <si>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</si>
  <si>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</si>
  <si>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</si>
  <si>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</si>
  <si>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</si>
  <si>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</si>
  <si>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</si>
  <si>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</si>
  <si>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</si>
  <si>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</si>
  <si>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</si>
  <si>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</si>
  <si>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</si>
  <si>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</si>
  <si>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</si>
  <si>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</si>
  <si>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</si>
  <si>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</si>
  <si>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</si>
  <si>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</si>
  <si>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</si>
  <si>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</si>
  <si>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</si>
  <si>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</si>
  <si>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</si>
  <si>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</si>
  <si>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</si>
  <si>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</si>
  <si>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</si>
  <si>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</si>
  <si>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</si>
  <si>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</si>
  <si>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</si>
  <si>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</si>
  <si>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</si>
  <si>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</si>
  <si>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</si>
  <si>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</si>
  <si>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</si>
  <si>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</si>
  <si>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</si>
  <si>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</si>
  <si>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</si>
  <si>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</si>
  <si>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</si>
  <si>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</si>
  <si>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</si>
  <si>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</si>
  <si>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</si>
  <si>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</si>
  <si>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</si>
  <si>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</si>
  <si>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</si>
  <si>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</si>
  <si>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</si>
  <si>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</si>
  <si>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</si>
  <si>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</si>
  <si>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</si>
  <si>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</si>
  <si>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</si>
  <si>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</si>
  <si>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</si>
  <si>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</si>
  <si>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</si>
  <si>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</si>
  <si>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</si>
  <si>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</si>
  <si>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</si>
  <si>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</si>
  <si>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</si>
  <si>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</si>
  <si>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</si>
  <si>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</si>
  <si>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</si>
  <si>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</si>
  <si>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</si>
  <si>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</si>
  <si>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</si>
  <si>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</si>
  <si>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</si>
  <si>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</si>
  <si>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</si>
  <si>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</si>
  <si>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</si>
  <si>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</si>
  <si>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</si>
  <si>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</si>
  <si>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</si>
  <si>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</si>
  <si>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</si>
  <si>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</si>
  <si>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</si>
  <si>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</si>
  <si>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</si>
  <si>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</si>
  <si>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</si>
  <si>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</si>
  <si>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</si>
  <si>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</si>
  <si>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</si>
  <si>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</si>
  <si>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</si>
  <si>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</si>
  <si>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</si>
  <si>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</si>
  <si>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</si>
  <si>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</si>
  <si>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</si>
  <si>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</si>
  <si>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</si>
  <si>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</si>
  <si>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</si>
  <si>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</si>
  <si>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</si>
  <si>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</si>
  <si>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</si>
  <si>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</si>
  <si>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</si>
  <si>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</si>
  <si>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</si>
  <si>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</si>
  <si>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</si>
  <si>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</si>
  <si>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</si>
  <si>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</si>
  <si>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</si>
  <si>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</si>
  <si>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</si>
  <si>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</si>
  <si>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</si>
  <si>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</si>
  <si>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</si>
  <si>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</si>
  <si>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</si>
  <si>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</si>
  <si>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</si>
  <si>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</si>
  <si>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</si>
  <si>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</si>
  <si>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</si>
  <si>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</si>
  <si>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</si>
  <si>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</si>
  <si>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</si>
  <si>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</si>
  <si>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</si>
  <si>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</si>
  <si>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</si>
  <si>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</si>
  <si>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</si>
  <si>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</si>
  <si>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</si>
  <si>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</si>
  <si>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</si>
  <si>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</si>
  <si>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</si>
  <si>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</si>
  <si>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</si>
  <si>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</si>
  <si>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</si>
  <si>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</si>
  <si>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</si>
  <si>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</si>
  <si>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</si>
  <si>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</si>
  <si>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</si>
  <si>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</si>
  <si>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</si>
  <si>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</si>
  <si>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</si>
  <si>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</si>
  <si>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</si>
  <si>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</si>
  <si>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</si>
  <si>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</si>
  <si>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</si>
  <si>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</si>
  <si>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</si>
  <si>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</si>
  <si>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</si>
  <si>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</si>
  <si>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</si>
  <si>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</si>
  <si>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</si>
  <si>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</si>
  <si>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</si>
  <si>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</si>
  <si>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</si>
  <si>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</si>
  <si>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</si>
  <si>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</si>
  <si>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</si>
  <si>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</si>
  <si>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</si>
  <si>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</si>
  <si>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</si>
  <si>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</si>
  <si>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</si>
  <si>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</si>
  <si>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</si>
  <si>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</si>
  <si>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</si>
  <si>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</si>
  <si>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</si>
  <si>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</si>
  <si>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</si>
  <si>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</si>
  <si>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</si>
  <si>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</si>
  <si>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</si>
  <si>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</si>
  <si>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</si>
  <si>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</si>
  <si>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</si>
  <si>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</si>
  <si>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</si>
  <si>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</si>
  <si>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</si>
  <si>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</si>
  <si>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</si>
  <si>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</si>
  <si>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</si>
  <si>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</si>
  <si>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</si>
  <si>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</si>
  <si>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</si>
  <si>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</si>
  <si>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</si>
  <si>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</si>
  <si>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</si>
  <si>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</si>
  <si>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</si>
  <si>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</si>
  <si>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</si>
  <si>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</si>
  <si>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</si>
  <si>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</si>
  <si>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</si>
  <si>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</si>
  <si>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</si>
  <si>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</si>
  <si>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</si>
  <si>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</si>
  <si>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</si>
  <si>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</si>
  <si>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</si>
  <si>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</si>
  <si>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</si>
  <si>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</si>
  <si>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</si>
  <si>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</si>
  <si>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</si>
  <si>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</si>
  <si>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</si>
  <si>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</si>
  <si>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</si>
  <si>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</si>
  <si>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</si>
  <si>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</si>
  <si>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</si>
  <si>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</si>
  <si>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</si>
  <si>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</si>
  <si>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</si>
  <si>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</si>
  <si>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</si>
  <si>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</si>
  <si>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</si>
  <si>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</si>
  <si>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</si>
  <si>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</si>
  <si>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</si>
  <si>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</si>
  <si>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</si>
  <si>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</si>
  <si>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</si>
  <si>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</si>
  <si>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</si>
  <si>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</si>
  <si>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</si>
  <si>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</si>
  <si>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</si>
  <si>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</si>
  <si>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</si>
  <si>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</si>
  <si>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</si>
  <si>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</si>
  <si>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</si>
  <si>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</si>
  <si>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</si>
  <si>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</si>
  <si>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</si>
  <si>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</si>
  <si>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</si>
  <si>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</si>
  <si>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</si>
  <si>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</si>
  <si>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</si>
  <si>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</si>
  <si>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</si>
  <si>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</si>
  <si>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</si>
  <si>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</si>
  <si>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</si>
  <si>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</si>
  <si>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</si>
  <si>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</si>
  <si>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</si>
  <si>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</si>
  <si>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</si>
  <si>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</si>
  <si>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</si>
  <si>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</si>
  <si>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</si>
  <si>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</si>
  <si>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</si>
  <si>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</si>
  <si>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</si>
  <si>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</si>
  <si>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</si>
  <si>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</si>
  <si>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</si>
  <si>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</si>
  <si>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</si>
  <si>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</si>
  <si>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</si>
  <si>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</si>
  <si>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</si>
  <si>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</si>
  <si>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</si>
  <si>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</si>
  <si>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</si>
  <si>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</si>
  <si>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</si>
  <si>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</si>
  <si>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</si>
  <si>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</si>
  <si>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</si>
  <si>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</si>
  <si>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</si>
  <si>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</si>
  <si>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</si>
  <si>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</si>
  <si>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</si>
  <si>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</si>
  <si>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</si>
  <si>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</si>
  <si>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</si>
  <si>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</si>
  <si>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</si>
  <si>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</si>
  <si>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</si>
  <si>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</si>
  <si>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</si>
  <si>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</si>
  <si>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</si>
  <si>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</si>
  <si>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</si>
  <si>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</si>
  <si>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</si>
  <si>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</si>
  <si>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</si>
  <si>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</si>
  <si>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</si>
  <si>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</si>
  <si>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</si>
  <si>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</si>
  <si>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</si>
  <si>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</si>
  <si>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</si>
  <si>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</si>
  <si>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</si>
  <si>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</si>
  <si>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</si>
  <si>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</si>
  <si>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</si>
  <si>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</si>
  <si>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</si>
  <si>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</si>
  <si>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</si>
  <si>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</si>
  <si>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</si>
  <si>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</si>
  <si>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</si>
  <si>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</si>
  <si>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</si>
  <si>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</si>
  <si>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</si>
  <si>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</si>
  <si>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</si>
  <si>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</si>
  <si>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</si>
  <si>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</si>
  <si>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</si>
  <si>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</si>
  <si>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</si>
  <si>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</si>
  <si>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</si>
  <si>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</si>
  <si>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</si>
  <si>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</si>
  <si>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</si>
  <si>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</si>
  <si>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</si>
  <si>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</si>
  <si>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</si>
  <si>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</si>
  <si>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</si>
  <si>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</si>
  <si>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</si>
  <si>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</si>
  <si>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</si>
  <si>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</si>
  <si>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</si>
  <si>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</si>
  <si>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</si>
  <si>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</si>
  <si>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</si>
  <si>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</si>
  <si>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</si>
  <si>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</si>
  <si>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</si>
  <si>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</si>
  <si>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</si>
  <si>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</si>
  <si>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</si>
  <si>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</si>
  <si>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</si>
  <si>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</si>
  <si>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</si>
  <si>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</si>
  <si>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</si>
  <si>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</si>
  <si>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</si>
  <si>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</si>
  <si>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</si>
  <si>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</si>
  <si>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</si>
  <si>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</si>
  <si>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</si>
  <si>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</si>
  <si>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</si>
  <si>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</si>
  <si>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</si>
  <si>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</si>
  <si>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</si>
  <si>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</si>
  <si>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</si>
  <si>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</si>
  <si>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</si>
  <si>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</si>
  <si>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</si>
  <si>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</si>
  <si>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</si>
  <si>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</si>
  <si>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</si>
  <si>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</si>
  <si>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</si>
  <si>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</si>
  <si>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</si>
  <si>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</si>
  <si>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</si>
  <si>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</si>
  <si>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</si>
  <si>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</si>
  <si>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</si>
  <si>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</si>
  <si>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</si>
  <si>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</si>
  <si>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</si>
  <si>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</si>
  <si>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</si>
  <si>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</si>
  <si>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</si>
  <si>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</si>
  <si>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</si>
  <si>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</si>
  <si>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</si>
  <si>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</si>
  <si>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</si>
  <si>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</si>
  <si>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</si>
  <si>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</si>
  <si>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</si>
  <si>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</si>
  <si>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</si>
  <si>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</si>
  <si>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</si>
  <si>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</si>
  <si>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</si>
  <si>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</si>
  <si>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</si>
  <si>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</si>
  <si>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</si>
  <si>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</si>
  <si>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</si>
  <si>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</si>
  <si>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</si>
  <si>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</si>
  <si>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</si>
  <si>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</si>
  <si>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</si>
  <si>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</si>
  <si>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</si>
  <si>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</si>
  <si>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</si>
  <si>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</si>
  <si>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</si>
  <si>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</si>
  <si>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</si>
  <si>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</si>
  <si>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</si>
  <si>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</si>
  <si>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</si>
  <si>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</si>
  <si>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</si>
  <si>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</si>
  <si>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</si>
  <si>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</si>
  <si>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</si>
  <si>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</si>
  <si>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</si>
  <si>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</si>
  <si>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</si>
  <si>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</si>
  <si>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</si>
  <si>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</si>
  <si>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</si>
  <si>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</si>
  <si>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</si>
  <si>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</si>
  <si>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</si>
  <si>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</si>
  <si>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</si>
  <si>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</si>
  <si>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</si>
  <si>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</si>
  <si>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</si>
  <si>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</si>
  <si>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</si>
  <si>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</si>
  <si>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</si>
  <si>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</si>
  <si>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</si>
  <si>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</si>
  <si>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</si>
  <si>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</si>
  <si>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</si>
  <si>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</si>
  <si>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</si>
  <si>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</si>
  <si>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</si>
  <si>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</si>
  <si>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</si>
  <si>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</si>
  <si>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</si>
  <si>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</si>
  <si>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</si>
  <si>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</si>
  <si>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</si>
  <si>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</si>
  <si>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</si>
  <si>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</si>
  <si>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</si>
  <si>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</si>
  <si>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</si>
  <si>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</si>
  <si>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</si>
  <si>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</si>
  <si>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</si>
  <si>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</si>
  <si>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</si>
  <si>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</si>
  <si>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</si>
  <si>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</si>
  <si>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</si>
  <si>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</si>
  <si>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</si>
  <si>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</si>
  <si>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</si>
  <si>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</si>
  <si>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</si>
  <si>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</si>
  <si>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</si>
  <si>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</si>
  <si>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</si>
  <si>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</si>
  <si>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</si>
  <si>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</si>
  <si>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</si>
  <si>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</si>
  <si>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</si>
  <si>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</si>
  <si>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</si>
  <si>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</si>
  <si>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</si>
  <si>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</si>
  <si>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</si>
  <si>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</si>
  <si>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</si>
  <si>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</si>
  <si>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</si>
  <si>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</si>
  <si>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</si>
  <si>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</si>
  <si>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</si>
  <si>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</si>
  <si>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</si>
  <si>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</si>
  <si>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</si>
  <si>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</si>
  <si>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</si>
  <si>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</si>
  <si>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</si>
  <si>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</si>
  <si>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</si>
  <si>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</si>
  <si>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</si>
  <si>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</si>
  <si>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</si>
  <si>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</si>
  <si>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</si>
  <si>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</si>
  <si>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</si>
  <si>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</si>
  <si>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</si>
  <si>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</si>
  <si>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</si>
  <si>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</si>
  <si>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</si>
  <si>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</si>
  <si>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</si>
  <si>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</si>
  <si>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</si>
  <si>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</si>
  <si>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</si>
  <si>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</si>
  <si>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</si>
  <si>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</si>
  <si>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</si>
  <si>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</si>
  <si>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</si>
  <si>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</si>
  <si>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</si>
  <si>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</si>
  <si>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</si>
  <si>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</si>
  <si>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</si>
  <si>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</si>
  <si>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</si>
  <si>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</si>
  <si>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</si>
  <si>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</si>
  <si>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</si>
  <si>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</si>
  <si>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</si>
  <si>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</si>
  <si>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</si>
  <si>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</si>
  <si>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</si>
  <si>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</si>
  <si>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</si>
  <si>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</si>
  <si>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</si>
  <si>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</si>
  <si>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</si>
  <si>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</si>
  <si>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</si>
  <si>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</si>
  <si>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</si>
  <si>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</si>
  <si>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</si>
  <si>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</si>
  <si>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</si>
  <si>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</si>
  <si>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</si>
  <si>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</si>
  <si>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</si>
  <si>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</si>
  <si>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</si>
  <si>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</si>
  <si>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</si>
  <si>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</si>
  <si>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</si>
  <si>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</si>
  <si>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</si>
  <si>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</si>
  <si>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</si>
  <si>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</si>
  <si>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</si>
  <si>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</si>
  <si>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</si>
  <si>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</si>
  <si>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</si>
  <si>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</si>
  <si>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</si>
  <si>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</si>
  <si>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</si>
  <si>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</si>
  <si>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</si>
  <si>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</si>
  <si>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</si>
  <si>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</si>
  <si>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</si>
  <si>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</si>
  <si>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</si>
  <si>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</si>
  <si>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</si>
  <si>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</si>
  <si>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</si>
  <si>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</si>
  <si>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</si>
  <si>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</si>
  <si>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</si>
  <si>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</si>
  <si>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</si>
  <si>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</si>
  <si>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</si>
  <si>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</si>
  <si>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</si>
  <si>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</si>
  <si>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</si>
  <si>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</si>
  <si>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</si>
  <si>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</si>
  <si>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</si>
  <si>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</si>
  <si>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</si>
  <si>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</si>
  <si>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</si>
  <si>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</si>
  <si>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</si>
  <si>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</si>
  <si>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</si>
  <si>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</si>
  <si>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</si>
  <si>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</si>
  <si>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</si>
  <si>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</si>
  <si>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</si>
  <si>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</si>
  <si>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</si>
  <si>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</si>
  <si>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</si>
  <si>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</si>
  <si>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</si>
  <si>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</si>
  <si>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</si>
  <si>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</si>
  <si>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</si>
  <si>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</si>
  <si>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</si>
  <si>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</si>
  <si>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</si>
  <si>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</si>
  <si>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</si>
  <si>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</si>
  <si>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</si>
  <si>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</si>
  <si>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</si>
  <si>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</si>
  <si>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</si>
  <si>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</si>
  <si>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</si>
  <si>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</si>
  <si>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</si>
  <si>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</si>
  <si>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</si>
  <si>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</si>
  <si>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</si>
  <si>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</si>
  <si>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</si>
  <si>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</si>
  <si>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</si>
  <si>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</si>
  <si>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</si>
  <si>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</si>
  <si>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</si>
  <si>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</si>
  <si>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</si>
  <si>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</si>
  <si>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</si>
  <si>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</si>
  <si>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</si>
  <si>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</si>
  <si>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</si>
  <si>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</si>
  <si>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</si>
  <si>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</si>
  <si>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</si>
  <si>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</si>
  <si>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</si>
  <si>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</si>
  <si>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</si>
  <si>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</si>
  <si>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</si>
  <si>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</si>
  <si>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</si>
  <si>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</si>
  <si>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</si>
  <si>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</si>
  <si>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</si>
  <si>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</si>
  <si>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</si>
  <si>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</si>
  <si>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</si>
  <si>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</si>
  <si>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</si>
  <si>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</si>
  <si>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</si>
  <si>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</si>
  <si>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</si>
  <si>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</si>
  <si>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</si>
  <si>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</si>
  <si>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</si>
  <si>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</si>
  <si>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</si>
  <si>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</si>
  <si>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</si>
  <si>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</si>
  <si>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</si>
  <si>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</si>
  <si>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</si>
  <si>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</si>
  <si>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</si>
  <si>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</si>
  <si>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</si>
  <si>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</si>
  <si>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</si>
  <si>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</si>
  <si>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</si>
  <si>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</si>
  <si>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</si>
  <si>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</si>
  <si>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</si>
  <si>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</si>
  <si>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</si>
  <si>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</si>
  <si>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</si>
  <si>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</si>
  <si>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</si>
  <si>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</si>
  <si>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</si>
  <si>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</si>
  <si>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</si>
  <si>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</si>
  <si>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</si>
  <si>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</si>
  <si>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</si>
  <si>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</si>
  <si>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</si>
  <si>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</si>
  <si>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</si>
  <si>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</si>
  <si>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</si>
  <si>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</si>
  <si>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</si>
  <si>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</si>
  <si>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</si>
  <si>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</si>
  <si>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</si>
  <si>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</si>
  <si>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</si>
  <si>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</si>
  <si>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</si>
  <si>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</si>
  <si>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</si>
  <si>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</si>
  <si>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</si>
  <si>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</si>
  <si>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</si>
  <si>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</si>
  <si>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</si>
  <si>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</si>
  <si>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</si>
  <si>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</si>
  <si>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</si>
  <si>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</si>
  <si>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</si>
  <si>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</si>
  <si>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</si>
  <si>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</si>
  <si>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</si>
  <si>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</si>
  <si>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</si>
  <si>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</si>
  <si>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</si>
  <si>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</si>
  <si>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</si>
  <si>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</si>
  <si>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</si>
  <si>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</si>
  <si>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</si>
  <si>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</si>
  <si>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</si>
  <si>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</si>
  <si>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</si>
  <si>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</si>
  <si>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</si>
  <si>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</si>
  <si>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</si>
  <si>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</si>
  <si>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</si>
  <si>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</si>
  <si>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</si>
  <si>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</si>
  <si>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</si>
  <si>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</si>
  <si>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</si>
  <si>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</si>
  <si>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</si>
  <si>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</si>
  <si>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</si>
  <si>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</si>
  <si>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</si>
  <si>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</si>
  <si>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</si>
  <si>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</si>
  <si>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</si>
  <si>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</si>
  <si>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</si>
  <si>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</si>
  <si>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</si>
  <si>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</si>
  <si>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</si>
  <si>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</si>
  <si>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</si>
  <si>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</si>
  <si>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</si>
  <si>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</si>
  <si>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</si>
  <si>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</si>
  <si>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</si>
  <si>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</si>
  <si>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</si>
  <si>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</si>
  <si>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</si>
  <si>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</si>
  <si>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</si>
  <si>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</si>
  <si>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</si>
  <si>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</si>
  <si>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</si>
  <si>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</si>
  <si>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</si>
  <si>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</si>
  <si>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</si>
  <si>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</si>
  <si>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</si>
  <si>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</si>
  <si>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</si>
  <si>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</si>
  <si>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</si>
  <si>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</si>
  <si>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</si>
  <si>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</si>
  <si>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</si>
  <si>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</si>
  <si>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</si>
  <si>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</si>
  <si>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</si>
  <si>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</si>
  <si>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</si>
  <si>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</si>
  <si>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</si>
  <si>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</si>
  <si>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</si>
  <si>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</si>
  <si>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</si>
  <si>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</si>
  <si>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</si>
  <si>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</si>
  <si>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</si>
  <si>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</si>
  <si>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</si>
  <si>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</si>
  <si>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</si>
  <si>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</si>
  <si>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</si>
  <si>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</si>
  <si>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</si>
  <si>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</si>
  <si>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</si>
  <si>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</si>
  <si>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</si>
  <si>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</si>
  <si>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</si>
  <si>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</si>
  <si>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</si>
  <si>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</si>
  <si>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</si>
  <si>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</si>
  <si>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</si>
  <si>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</si>
  <si>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</si>
  <si>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</si>
  <si>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</si>
  <si>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</si>
  <si>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</si>
  <si>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</si>
  <si>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</si>
  <si>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</si>
  <si>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</si>
  <si>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</si>
  <si>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</si>
  <si>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</si>
  <si>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</si>
  <si>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</si>
  <si>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</si>
  <si>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</si>
  <si>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</si>
  <si>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</si>
  <si>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</si>
  <si>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</si>
  <si>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</si>
  <si>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</si>
  <si>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</si>
  <si>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</si>
  <si>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</si>
  <si>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</si>
  <si>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</si>
  <si>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</si>
  <si>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</si>
  <si>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</si>
  <si>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</si>
  <si>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</si>
  <si>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</si>
  <si>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</si>
  <si>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</si>
  <si>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</si>
  <si>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</si>
  <si>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</si>
  <si>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</si>
  <si>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</si>
  <si>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</si>
  <si>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</si>
  <si>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</si>
  <si>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</si>
  <si>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</si>
  <si>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</si>
  <si>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</si>
  <si>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</si>
  <si>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</si>
  <si>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</si>
  <si>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</si>
  <si>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</si>
  <si>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</si>
  <si>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</si>
  <si>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</si>
  <si>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</si>
  <si>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</si>
  <si>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</si>
  <si>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</si>
  <si>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</si>
  <si>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</si>
  <si>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</si>
  <si>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</si>
  <si>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</si>
  <si>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</si>
  <si>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</si>
  <si>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</si>
  <si>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</si>
  <si>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</si>
  <si>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</si>
  <si>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</si>
  <si>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</si>
  <si>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</si>
  <si>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</si>
  <si>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</si>
  <si>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</si>
  <si>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</si>
  <si>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</si>
  <si>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</si>
  <si>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</si>
  <si>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</si>
  <si>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</si>
  <si>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</si>
  <si>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</si>
  <si>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</si>
  <si>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</si>
  <si>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</si>
  <si>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</si>
  <si>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</si>
  <si>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</si>
  <si>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</si>
  <si>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</si>
  <si>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</si>
  <si>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</si>
  <si>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</si>
  <si>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</si>
  <si>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</si>
  <si>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</si>
  <si>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</si>
  <si>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</si>
  <si>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</si>
  <si>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</si>
  <si>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</si>
  <si>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</si>
  <si>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</si>
  <si>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</si>
  <si>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</si>
  <si>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</si>
  <si>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</si>
  <si>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</si>
  <si>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</si>
  <si>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</si>
  <si>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</si>
  <si>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</si>
  <si>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</si>
  <si>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</si>
  <si>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</si>
  <si>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</si>
  <si>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</si>
  <si>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</si>
  <si>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</si>
  <si>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</si>
  <si>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</si>
  <si>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</si>
  <si>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</si>
  <si>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</si>
  <si>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</si>
  <si>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</si>
  <si>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</si>
  <si>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</si>
  <si>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</si>
  <si>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</si>
  <si>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</si>
  <si>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</si>
  <si>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</si>
  <si>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</si>
  <si>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</si>
  <si>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</si>
  <si>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</si>
  <si>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</si>
  <si>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</si>
  <si>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</si>
  <si>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</si>
  <si>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</si>
  <si>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</si>
  <si>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</si>
  <si>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</si>
  <si>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</si>
  <si>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</si>
  <si>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</si>
  <si>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</si>
  <si>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</si>
  <si>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</si>
  <si>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</si>
  <si>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</si>
  <si>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</si>
  <si>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</si>
  <si>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</si>
  <si>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</si>
  <si>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</si>
  <si>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</si>
  <si>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</si>
  <si>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</si>
  <si>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</si>
  <si>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</si>
  <si>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</si>
  <si>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</si>
  <si>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</si>
  <si>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</si>
  <si>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</si>
  <si>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</si>
  <si>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</si>
  <si>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</si>
  <si>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</si>
  <si>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</si>
  <si>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</si>
  <si>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</si>
  <si>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</si>
  <si>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</si>
  <si>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</si>
  <si>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</si>
  <si>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</si>
  <si>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</si>
  <si>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</si>
  <si>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</si>
  <si>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</si>
  <si>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</si>
  <si>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</si>
  <si>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</si>
  <si>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</si>
  <si>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</si>
  <si>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</si>
  <si>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</si>
  <si>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</si>
  <si>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</si>
  <si>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</si>
  <si>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</si>
  <si>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</si>
  <si>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</si>
  <si>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</si>
  <si>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</si>
  <si>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</si>
  <si>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</si>
  <si>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</si>
  <si>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</si>
  <si>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</si>
  <si>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</si>
  <si>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</si>
  <si>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</si>
  <si>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</si>
  <si>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</si>
  <si>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</si>
  <si>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</si>
  <si>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</si>
  <si>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</si>
  <si>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</si>
  <si>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</si>
  <si>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</si>
  <si>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</si>
  <si>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</si>
  <si>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</si>
  <si>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</si>
  <si>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</si>
  <si>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</si>
  <si>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</si>
  <si>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</si>
  <si>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</si>
  <si>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</si>
  <si>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</si>
  <si>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</si>
  <si>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</si>
  <si>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</si>
  <si>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</si>
  <si>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</si>
  <si>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</si>
  <si>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</si>
  <si>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</si>
  <si>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</si>
  <si>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</si>
  <si>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</si>
  <si>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</si>
  <si>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</si>
  <si>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</si>
  <si>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</si>
  <si>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</si>
  <si>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</si>
  <si>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</si>
  <si>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</si>
  <si>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</si>
  <si>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</si>
  <si>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</si>
  <si>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</si>
  <si>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</si>
  <si>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</si>
  <si>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</si>
  <si>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</si>
  <si>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</si>
  <si>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</si>
  <si>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</si>
  <si>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</si>
  <si>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</si>
  <si>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</si>
  <si>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</si>
  <si>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</si>
  <si>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</si>
  <si>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</si>
  <si>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</si>
  <si>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</si>
  <si>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</si>
  <si>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</si>
  <si>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</si>
  <si>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</si>
  <si>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</si>
  <si>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</si>
  <si>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</si>
  <si>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</si>
  <si>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</si>
  <si>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</si>
  <si>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</si>
  <si>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</si>
  <si>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</si>
  <si>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</si>
  <si>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</si>
  <si>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</si>
  <si>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</si>
  <si>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</si>
  <si>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</si>
  <si>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</si>
  <si>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</si>
  <si>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</si>
  <si>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</si>
  <si>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</si>
  <si>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</si>
  <si>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</si>
  <si>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</si>
  <si>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</si>
  <si>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</si>
  <si>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</si>
  <si>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</si>
  <si>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</si>
  <si>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</si>
  <si>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</si>
  <si>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</si>
  <si>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</si>
  <si>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</si>
  <si>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</si>
  <si>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</si>
  <si>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</si>
  <si>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</si>
  <si>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</si>
  <si>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</si>
  <si>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</si>
  <si>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</si>
  <si>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</si>
  <si>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</si>
  <si>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</si>
  <si>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</si>
  <si>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</si>
  <si>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</si>
  <si>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</si>
  <si>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</si>
  <si>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</si>
  <si>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</si>
  <si>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</si>
  <si>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</si>
  <si>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</si>
  <si>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</si>
  <si>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</si>
  <si>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</si>
  <si>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</si>
  <si>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</si>
  <si>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</si>
  <si>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</si>
  <si>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</si>
  <si>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</si>
  <si>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</si>
  <si>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</si>
  <si>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</si>
  <si>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</si>
  <si>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</si>
  <si>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</si>
  <si>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</si>
  <si>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</si>
  <si>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</si>
  <si>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</si>
  <si>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</si>
  <si>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</si>
  <si>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</si>
  <si>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</si>
  <si>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</si>
  <si>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</si>
  <si>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</si>
  <si>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</si>
  <si>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</si>
  <si>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</si>
  <si>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</si>
  <si>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</si>
  <si>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</si>
  <si>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</si>
  <si>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</si>
  <si>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</si>
  <si>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</si>
  <si>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</si>
  <si>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</si>
  <si>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</si>
  <si>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</si>
  <si>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</si>
  <si>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</si>
  <si>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</si>
  <si>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</si>
  <si>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</si>
  <si>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</si>
  <si>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</si>
  <si>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</si>
  <si>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</si>
  <si>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</si>
  <si>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</si>
  <si>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</si>
  <si>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</si>
  <si>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</si>
  <si>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</si>
  <si>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</si>
  <si>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</si>
  <si>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</si>
  <si>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</si>
  <si>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</si>
  <si>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</si>
  <si>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</si>
  <si>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</si>
  <si>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</si>
  <si>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</si>
  <si>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</si>
  <si>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</si>
  <si>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</si>
  <si>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</si>
  <si>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</si>
  <si>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</si>
  <si>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</si>
  <si>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</si>
  <si>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</si>
  <si>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</si>
  <si>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</si>
  <si>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</si>
  <si>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</si>
  <si>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</si>
  <si>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</si>
  <si>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</si>
  <si>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</si>
  <si>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</si>
  <si>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</si>
  <si>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</si>
  <si>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</si>
  <si>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</si>
  <si>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</si>
  <si>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</si>
  <si>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</si>
  <si>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</si>
  <si>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</si>
  <si>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</si>
  <si>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</si>
  <si>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</si>
  <si>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</si>
  <si>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</si>
  <si>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</si>
  <si>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</si>
  <si>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</si>
  <si>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</si>
  <si>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</si>
  <si>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</si>
  <si>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</si>
  <si>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</si>
  <si>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</si>
  <si>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</si>
  <si>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</si>
  <si>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</si>
  <si>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</si>
  <si>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</si>
  <si>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</si>
  <si>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</si>
  <si>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</si>
  <si>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</si>
  <si>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</si>
  <si>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</si>
  <si>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</si>
  <si>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</si>
  <si>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</si>
  <si>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</si>
  <si>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</si>
  <si>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</si>
  <si>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</si>
  <si>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</si>
  <si>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</si>
  <si>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</si>
  <si>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</si>
  <si>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</si>
  <si>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</si>
  <si>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</si>
  <si>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</si>
  <si>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</si>
  <si>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</si>
  <si>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</si>
  <si>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</si>
  <si>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</si>
  <si>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</si>
  <si>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</si>
  <si>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</si>
  <si>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</si>
  <si>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</si>
  <si>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</si>
  <si>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</si>
  <si>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</si>
  <si>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</si>
  <si>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</si>
  <si>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</si>
  <si>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</si>
  <si>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</si>
  <si>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</si>
  <si>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</si>
  <si>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</si>
  <si>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</si>
  <si>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</si>
  <si>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</si>
  <si>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</si>
  <si>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</si>
  <si>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</si>
  <si>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</si>
  <si>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</si>
  <si>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</si>
  <si>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</si>
  <si>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</si>
  <si>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</si>
  <si>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</si>
  <si>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</si>
  <si>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</si>
  <si>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</si>
  <si>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</si>
  <si>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</si>
  <si>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</si>
  <si>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</si>
  <si>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</si>
  <si>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</si>
  <si>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</si>
  <si>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</si>
  <si>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</si>
  <si>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</si>
  <si>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</si>
  <si>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</si>
  <si>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</si>
  <si>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</si>
  <si>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</si>
  <si>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</si>
  <si>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</si>
  <si>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</si>
  <si>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</si>
  <si>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</si>
  <si>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</si>
  <si>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</si>
  <si>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</si>
  <si>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</si>
  <si>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</si>
  <si>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</si>
  <si>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</si>
  <si>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</si>
  <si>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</si>
  <si>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</si>
  <si>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</si>
  <si>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</si>
  <si>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</si>
  <si>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</si>
  <si>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</si>
  <si>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</si>
  <si>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</si>
  <si>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</si>
  <si>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</si>
  <si>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</si>
  <si>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</si>
  <si>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</si>
  <si>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</si>
  <si>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</si>
  <si>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</si>
  <si>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</si>
  <si>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</si>
  <si>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</si>
  <si>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</si>
  <si>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</si>
  <si>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</si>
  <si>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</si>
  <si>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</si>
  <si>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</si>
  <si>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</si>
  <si>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</si>
  <si>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</si>
  <si>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</si>
  <si>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</si>
  <si>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</si>
  <si>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</si>
  <si>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</si>
  <si>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</si>
  <si>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</si>
  <si>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</si>
  <si>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</si>
  <si>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</si>
  <si>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</si>
  <si>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</si>
  <si>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</si>
  <si>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</si>
  <si>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</si>
  <si>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</si>
  <si>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</si>
  <si>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</si>
  <si>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</si>
  <si>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</si>
  <si>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</si>
  <si>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</si>
  <si>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</si>
  <si>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</si>
  <si>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</si>
  <si>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</si>
  <si>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</si>
  <si>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</si>
  <si>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</si>
  <si>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</si>
  <si>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</si>
  <si>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</si>
  <si>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</si>
  <si>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</si>
  <si>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</si>
  <si>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</si>
  <si>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</si>
  <si>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</si>
  <si>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</si>
  <si>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</si>
  <si>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</si>
  <si>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</si>
  <si>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</si>
  <si>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</si>
  <si>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</si>
  <si>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</si>
  <si>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</si>
  <si>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</si>
  <si>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</si>
  <si>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</si>
  <si>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</si>
  <si>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</si>
  <si>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</si>
  <si>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</si>
  <si>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</si>
  <si>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</si>
  <si>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</si>
  <si>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</si>
  <si>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</si>
  <si>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</si>
  <si>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</si>
  <si>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</si>
  <si>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</si>
  <si>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</si>
  <si>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</si>
  <si>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</si>
  <si>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</si>
  <si>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</si>
  <si>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</si>
  <si>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</si>
  <si>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</si>
  <si>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</si>
  <si>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</si>
  <si>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</si>
  <si>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</si>
  <si>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</si>
  <si>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</si>
  <si>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</si>
  <si>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</si>
  <si>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</si>
  <si>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</si>
  <si>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</si>
  <si>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</si>
  <si>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</si>
  <si>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</si>
  <si>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</si>
  <si>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</si>
  <si>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</si>
  <si>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</si>
  <si>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</si>
  <si>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</si>
  <si>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</si>
  <si>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</si>
  <si>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</si>
  <si>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</si>
  <si>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</si>
  <si>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</si>
  <si>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</si>
  <si>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</si>
  <si>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</si>
  <si>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</si>
  <si>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</si>
  <si>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</si>
  <si>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</si>
  <si>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</si>
  <si>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</si>
  <si>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</si>
  <si>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</si>
  <si>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</si>
  <si>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</si>
  <si>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</si>
  <si>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</si>
  <si>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</si>
  <si>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</si>
  <si>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</si>
  <si>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</si>
  <si>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</si>
  <si>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</si>
  <si>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</si>
  <si>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</si>
  <si>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</si>
  <si>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</si>
  <si>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</si>
  <si>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</si>
  <si>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</si>
  <si>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</si>
  <si>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</si>
  <si>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</si>
  <si>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</si>
  <si>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</si>
  <si>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</si>
  <si>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</si>
  <si>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</si>
  <si>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</si>
  <si>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</si>
  <si>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</si>
  <si>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</si>
  <si>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</si>
  <si>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</si>
  <si>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</si>
  <si>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</si>
  <si>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</si>
  <si>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</si>
  <si>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</si>
  <si>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</si>
  <si>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</si>
  <si>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</si>
  <si>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</si>
  <si>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</si>
  <si>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</si>
  <si>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</si>
  <si>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</si>
  <si>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</si>
  <si>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</si>
  <si>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</si>
  <si>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</si>
  <si>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</si>
  <si>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</si>
  <si>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</si>
  <si>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</si>
  <si>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</si>
  <si>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</si>
  <si>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</si>
  <si>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</si>
  <si>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</si>
  <si>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</si>
  <si>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</si>
  <si>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</si>
  <si>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</si>
  <si>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</si>
  <si>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</si>
  <si>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</si>
  <si>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</si>
  <si>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</si>
  <si>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</si>
  <si>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</si>
  <si>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</si>
  <si>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</si>
  <si>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</si>
  <si>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</si>
  <si>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</si>
  <si>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</si>
  <si>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</si>
  <si>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</si>
  <si>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</si>
  <si>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</si>
  <si>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</si>
  <si>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</si>
  <si>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</si>
  <si>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</si>
  <si>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</si>
  <si>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</si>
  <si>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</si>
  <si>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</si>
  <si>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</si>
  <si>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</si>
  <si>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</si>
  <si>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</si>
  <si>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</si>
  <si>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</si>
  <si>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</si>
  <si>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</si>
  <si>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</si>
  <si>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</si>
  <si>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</si>
  <si>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</si>
  <si>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</si>
  <si>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</si>
  <si>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</si>
  <si>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</si>
  <si>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</si>
  <si>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</si>
  <si>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</si>
  <si>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</si>
  <si>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</si>
  <si>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</si>
  <si>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</si>
  <si>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</si>
  <si>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</si>
  <si>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</si>
  <si>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</si>
  <si>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</si>
  <si>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</si>
  <si>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</si>
  <si>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</si>
  <si>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</si>
  <si>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</si>
  <si>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</si>
  <si>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</si>
  <si>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</si>
  <si>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</si>
  <si>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</si>
  <si>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</si>
  <si>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</si>
  <si>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</si>
  <si>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</si>
  <si>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</si>
  <si>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</si>
  <si>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</si>
  <si>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</si>
  <si>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</si>
  <si>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</si>
  <si>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</si>
  <si>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</si>
  <si>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</si>
  <si>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</si>
  <si>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</si>
  <si>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</si>
  <si>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</si>
  <si>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</si>
  <si>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</si>
  <si>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</si>
  <si>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</si>
  <si>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</si>
  <si>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</si>
  <si>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</si>
  <si>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</si>
  <si>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</si>
  <si>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</si>
  <si>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</si>
  <si>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</si>
  <si>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</si>
  <si>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</si>
  <si>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</si>
  <si>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</si>
  <si>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</si>
  <si>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</si>
  <si>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</si>
  <si>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</si>
  <si>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</si>
  <si>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</si>
  <si>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</si>
  <si>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</si>
  <si>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</si>
  <si>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</si>
  <si>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</si>
  <si>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</si>
  <si>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</si>
  <si>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</si>
  <si>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</si>
  <si>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</si>
  <si>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</si>
  <si>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</si>
  <si>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</si>
  <si>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</si>
  <si>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</si>
  <si>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</si>
  <si>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</si>
  <si>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</si>
  <si>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</si>
  <si>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</si>
  <si>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</si>
  <si>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</si>
  <si>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</si>
  <si>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</si>
  <si>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</si>
  <si>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</si>
  <si>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</si>
  <si>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</si>
  <si>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</si>
  <si>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</si>
  <si>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</si>
  <si>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</si>
  <si>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</si>
  <si>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</si>
  <si>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</si>
  <si>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</si>
  <si>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</si>
  <si>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</si>
  <si>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</si>
  <si>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</si>
  <si>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</si>
  <si>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</si>
  <si>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</si>
  <si>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</si>
  <si>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</si>
  <si>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</si>
  <si>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</si>
  <si>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</si>
  <si>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</si>
  <si>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</si>
  <si>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</si>
  <si>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</si>
  <si>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</si>
  <si>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</si>
  <si>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</si>
  <si>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</si>
  <si>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</si>
  <si>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</si>
  <si>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</si>
  <si>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</si>
  <si>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</si>
  <si>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</si>
  <si>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</si>
  <si>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</si>
  <si>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</si>
  <si>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</si>
  <si>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</si>
  <si>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</si>
  <si>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</si>
  <si>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</si>
  <si>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</si>
  <si>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</si>
  <si>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</si>
  <si>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</si>
  <si>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</si>
  <si>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</si>
  <si>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</si>
  <si>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</si>
  <si>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</si>
  <si>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</si>
  <si>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</si>
  <si>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</si>
  <si>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</si>
  <si>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</si>
  <si>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</si>
  <si>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</si>
  <si>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</si>
  <si>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</si>
  <si>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</si>
  <si>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</si>
  <si>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</si>
  <si>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</si>
  <si>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</si>
  <si>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</si>
  <si>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</si>
  <si>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</si>
  <si>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</si>
  <si>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</si>
  <si>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</si>
  <si>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</si>
  <si>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</si>
  <si>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</si>
  <si>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</si>
  <si>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</si>
  <si>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</si>
  <si>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</si>
  <si>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</si>
  <si>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</si>
  <si>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</si>
  <si>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</si>
  <si>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</si>
  <si>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</si>
  <si>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</si>
  <si>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</si>
  <si>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</si>
  <si>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</si>
  <si>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</si>
  <si>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</si>
  <si>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</si>
  <si>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</si>
  <si>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</si>
  <si>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</si>
  <si>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</si>
  <si>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</si>
  <si>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</si>
  <si>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</si>
  <si>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</si>
  <si>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</si>
  <si>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</si>
  <si>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</si>
  <si>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</si>
  <si>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</si>
  <si>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</si>
  <si>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</si>
  <si>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</si>
  <si>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</si>
  <si>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</si>
  <si>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</si>
  <si>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</si>
  <si>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</si>
  <si>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</si>
  <si>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</si>
  <si>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</si>
  <si>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</si>
  <si>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</si>
  <si>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</si>
  <si>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</si>
  <si>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</si>
  <si>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</si>
  <si>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</si>
  <si>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</si>
  <si>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</si>
  <si>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</si>
  <si>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</si>
  <si>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</si>
  <si>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</si>
  <si>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</si>
  <si>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</si>
  <si>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</si>
  <si>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</si>
  <si>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</si>
  <si>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</si>
  <si>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</si>
  <si>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</si>
  <si>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</si>
  <si>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</si>
  <si>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</si>
  <si>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</si>
  <si>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</si>
  <si>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</si>
  <si>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</si>
  <si>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</si>
  <si>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</si>
  <si>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</si>
  <si>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</si>
  <si>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</si>
  <si>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</si>
  <si>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</si>
  <si>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</si>
  <si>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</si>
  <si>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</si>
  <si>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</si>
  <si>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</si>
  <si>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</si>
  <si>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</si>
  <si>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</si>
  <si>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</si>
  <si>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</si>
  <si>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</si>
  <si>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</si>
  <si>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</si>
  <si>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</si>
  <si>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</si>
  <si>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</si>
  <si>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</si>
  <si>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</si>
  <si>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</si>
  <si>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</si>
  <si>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</si>
  <si>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</si>
  <si>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</si>
  <si>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</si>
  <si>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</si>
  <si>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</si>
  <si>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</si>
  <si>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</si>
  <si>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</si>
  <si>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</si>
  <si>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</si>
  <si>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</si>
  <si>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</si>
  <si>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</si>
  <si>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</si>
  <si>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</si>
  <si>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</si>
  <si>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</si>
  <si>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</si>
  <si>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</si>
  <si>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</si>
  <si>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</si>
  <si>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</si>
  <si>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</si>
  <si>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</si>
  <si>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</si>
  <si>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</si>
  <si>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</si>
  <si>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</si>
  <si>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</si>
  <si>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</si>
  <si>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</si>
  <si>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</si>
  <si>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</si>
  <si>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</si>
  <si>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</si>
  <si>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</si>
  <si>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</si>
  <si>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</si>
  <si>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</si>
  <si>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</si>
  <si>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</si>
  <si>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</si>
  <si>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</si>
  <si>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</si>
  <si>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</si>
  <si>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</si>
  <si>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</si>
  <si>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</si>
  <si>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</si>
  <si>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</si>
  <si>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</si>
  <si>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</si>
  <si>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</si>
  <si>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</si>
  <si>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</si>
  <si>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</si>
  <si>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</si>
  <si>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</si>
  <si>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</si>
  <si>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</si>
  <si>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</si>
  <si>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</si>
  <si>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</si>
  <si>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</si>
  <si>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</si>
  <si>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</si>
  <si>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</si>
  <si>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</si>
  <si>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</si>
  <si>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</si>
  <si>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</si>
  <si>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</si>
  <si>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</si>
  <si>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</si>
  <si>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</si>
  <si>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</si>
  <si>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</si>
  <si>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</si>
  <si>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</si>
  <si>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</si>
  <si>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</si>
  <si>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</si>
  <si>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</si>
  <si>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</si>
  <si>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</si>
  <si>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</si>
  <si>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</si>
  <si>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</si>
  <si>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</si>
  <si>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</si>
  <si>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</si>
  <si>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</si>
  <si>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</si>
  <si>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</si>
  <si>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</si>
  <si>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</si>
  <si>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</si>
  <si>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</si>
  <si>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</si>
  <si>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</si>
  <si>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</si>
  <si>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</si>
  <si>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</si>
  <si>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</si>
  <si>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</si>
  <si>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</si>
  <si>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</si>
  <si>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</si>
  <si>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</si>
  <si>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</si>
  <si>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</si>
  <si>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</si>
  <si>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</si>
  <si>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</si>
  <si>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</si>
  <si>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</si>
  <si>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</si>
  <si>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</si>
  <si>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</si>
  <si>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</si>
  <si>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</si>
  <si>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</si>
  <si>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</si>
  <si>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</si>
  <si>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</si>
  <si>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</si>
  <si>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</si>
  <si>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</si>
  <si>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</si>
  <si>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</si>
  <si>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</si>
  <si>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</si>
  <si>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</si>
  <si>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</si>
  <si>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</si>
  <si>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</si>
  <si>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</si>
  <si>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</si>
  <si>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</si>
  <si>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</si>
  <si>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</si>
  <si>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</si>
  <si>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</si>
  <si>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</si>
  <si>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</si>
  <si>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</si>
  <si>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</si>
  <si>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</si>
  <si>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</si>
  <si>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</si>
  <si>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</si>
  <si>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</si>
  <si>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</si>
  <si>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</si>
  <si>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</si>
  <si>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</si>
  <si>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</si>
  <si>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</si>
  <si>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</si>
  <si>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</si>
  <si>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</si>
  <si>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</si>
  <si>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</si>
  <si>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</si>
  <si>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</si>
  <si>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</si>
  <si>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</si>
  <si>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</si>
  <si>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</si>
  <si>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</si>
  <si>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</si>
  <si>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</si>
  <si>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</si>
  <si>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</si>
  <si>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</si>
  <si>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</si>
  <si>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</si>
  <si>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</si>
  <si>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</si>
  <si>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</si>
  <si>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</si>
  <si>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</si>
  <si>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</si>
  <si>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</si>
  <si>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</si>
  <si>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</si>
  <si>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</si>
  <si>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</si>
  <si>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</si>
  <si>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</si>
  <si>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</si>
  <si>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</si>
  <si>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</si>
  <si>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</si>
  <si>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</si>
  <si>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</si>
  <si>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</si>
  <si>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</si>
  <si>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</si>
  <si>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</si>
  <si>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</si>
  <si>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</si>
  <si>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</si>
  <si>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</si>
  <si>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</si>
  <si>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</si>
  <si>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</si>
  <si>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</si>
  <si>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</si>
  <si>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</si>
  <si>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</si>
  <si>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</si>
  <si>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</si>
  <si>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</si>
  <si>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</si>
  <si>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</si>
  <si>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</si>
  <si>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</si>
  <si>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</si>
  <si>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</si>
  <si>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</si>
  <si>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</si>
  <si>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</si>
  <si>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</si>
  <si>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</si>
  <si>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</si>
  <si>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</si>
  <si>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</si>
  <si>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</si>
  <si>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</si>
  <si>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</si>
  <si>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</si>
  <si>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</si>
  <si>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</si>
  <si>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</si>
  <si>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</si>
  <si>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</si>
  <si>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</si>
  <si>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</si>
  <si>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</si>
  <si>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</si>
  <si>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</si>
  <si>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</si>
  <si>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</si>
  <si>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</si>
  <si>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</si>
  <si>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</si>
  <si>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</si>
  <si>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</si>
  <si>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</si>
  <si>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</si>
  <si>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</si>
  <si>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</si>
  <si>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</si>
  <si>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</si>
  <si>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</si>
  <si>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</si>
  <si>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</si>
  <si>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</si>
  <si>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</si>
  <si>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</si>
  <si>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</si>
  <si>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</si>
  <si>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</si>
  <si>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</si>
  <si>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</si>
  <si>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</si>
  <si>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</si>
  <si>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</si>
  <si>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</si>
  <si>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</si>
  <si>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</si>
  <si>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</si>
  <si>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</si>
  <si>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</si>
  <si>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</si>
  <si>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</si>
  <si>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</si>
  <si>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</si>
  <si>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</si>
  <si>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</si>
  <si>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</si>
  <si>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</si>
  <si>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</si>
  <si>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</si>
  <si>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</si>
  <si>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</si>
  <si>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</si>
  <si>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</si>
  <si>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</si>
  <si>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</si>
  <si>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</si>
  <si>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</si>
  <si>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</si>
  <si>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</si>
  <si>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</si>
  <si>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</si>
  <si>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</si>
  <si>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</si>
  <si>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</si>
  <si>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</si>
  <si>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</si>
  <si>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</si>
  <si>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</si>
  <si>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</si>
  <si>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</si>
  <si>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</si>
  <si>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</si>
  <si>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</si>
  <si>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</si>
  <si>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</si>
  <si>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</si>
  <si>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</si>
  <si>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</si>
  <si>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</si>
  <si>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</si>
  <si>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</si>
  <si>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</si>
  <si>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</si>
  <si>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</si>
  <si>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</si>
  <si>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</si>
  <si>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</si>
  <si>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</si>
  <si>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</si>
  <si>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</si>
  <si>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</si>
  <si>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</si>
  <si>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</si>
  <si>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</si>
  <si>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</si>
  <si>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</si>
  <si>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</si>
  <si>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</si>
  <si>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</si>
  <si>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</si>
  <si>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</si>
  <si>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</si>
  <si>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</si>
  <si>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</si>
  <si>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</si>
  <si>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</si>
  <si>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</si>
  <si>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</si>
  <si>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</si>
  <si>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</si>
  <si>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</si>
  <si>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</si>
  <si>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</si>
  <si>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</si>
  <si>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</si>
  <si>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</si>
  <si>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</si>
  <si>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</si>
  <si>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</si>
  <si>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</si>
  <si>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</si>
  <si>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</si>
  <si>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</si>
  <si>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</si>
  <si>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</si>
  <si>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</si>
  <si>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</si>
  <si>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</si>
  <si>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</si>
  <si>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</si>
  <si>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</si>
  <si>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</si>
  <si>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</si>
  <si>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</si>
  <si>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</si>
  <si>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</si>
  <si>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</si>
  <si>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</si>
  <si>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</si>
  <si>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</si>
  <si>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</si>
  <si>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</si>
  <si>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</si>
  <si>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</si>
  <si>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</si>
  <si>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</si>
  <si>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</si>
  <si>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</si>
  <si>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</si>
  <si>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</si>
  <si>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</si>
  <si>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</si>
  <si>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</si>
  <si>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</si>
  <si>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</si>
  <si>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</si>
  <si>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</si>
  <si>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</si>
  <si>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</si>
  <si>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</si>
  <si>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</si>
  <si>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</si>
  <si>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</si>
  <si>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</si>
  <si>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</si>
  <si>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</si>
  <si>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</si>
  <si>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</si>
  <si>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</si>
  <si>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</si>
  <si>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</si>
  <si>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</si>
  <si>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</si>
  <si>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</si>
  <si>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</si>
  <si>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</si>
  <si>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</si>
  <si>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</si>
  <si>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</si>
  <si>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</si>
  <si>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</si>
  <si>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</si>
  <si>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</si>
  <si>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</si>
  <si>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</si>
  <si>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</si>
  <si>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</si>
  <si>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</si>
  <si>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</si>
  <si>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</si>
  <si>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</si>
  <si>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</si>
  <si>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</si>
  <si>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</si>
  <si>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</si>
  <si>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</si>
  <si>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</si>
  <si>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</si>
  <si>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</si>
  <si>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</si>
  <si>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</si>
  <si>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</si>
  <si>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</si>
  <si>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</si>
  <si>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</si>
  <si>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</si>
  <si>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</si>
  <si>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</si>
  <si>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</si>
  <si>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</si>
  <si>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</si>
  <si>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</si>
  <si>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</si>
  <si>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</si>
  <si>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</si>
  <si>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</si>
  <si>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</si>
  <si>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</si>
  <si>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</si>
  <si>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</si>
  <si>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</si>
  <si>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</si>
  <si>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</si>
  <si>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</si>
  <si>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</si>
  <si>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</si>
  <si>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</si>
  <si>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</si>
  <si>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</si>
  <si>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</si>
  <si>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</si>
  <si>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</si>
  <si>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</si>
  <si>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</si>
  <si>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</si>
  <si>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</si>
  <si>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</si>
  <si>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</si>
  <si>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</si>
  <si>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</si>
  <si>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</si>
  <si>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</si>
  <si>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</si>
  <si>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</si>
  <si>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</si>
  <si>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</si>
  <si>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</si>
  <si>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</si>
  <si>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</si>
  <si>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</si>
  <si>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</si>
  <si>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</si>
  <si>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</si>
  <si>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</si>
  <si>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</si>
  <si>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</si>
  <si>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</si>
  <si>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</si>
  <si>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</si>
  <si>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</si>
  <si>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</si>
  <si>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</si>
  <si>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</si>
  <si>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</si>
  <si>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</si>
  <si>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</si>
  <si>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</si>
  <si>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</si>
  <si>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</si>
  <si>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</si>
  <si>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</si>
  <si>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</si>
  <si>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</si>
  <si>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</si>
  <si>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</si>
  <si>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</si>
  <si>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</si>
  <si>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</si>
  <si>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</si>
  <si>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</si>
  <si>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</si>
  <si>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</si>
  <si>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</si>
  <si>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</si>
  <si>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</si>
  <si>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</si>
  <si>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</si>
  <si>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</si>
  <si>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</si>
  <si>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</si>
  <si>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</si>
  <si>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</si>
  <si>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</si>
  <si>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</si>
  <si>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</si>
  <si>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</si>
  <si>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</si>
  <si>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</si>
  <si>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</si>
  <si>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</si>
  <si>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</si>
  <si>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</si>
  <si>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</si>
  <si>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</si>
  <si>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</si>
  <si>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</si>
  <si>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</si>
  <si>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</si>
  <si>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</si>
  <si>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</si>
  <si>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</si>
  <si>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</si>
  <si>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</si>
  <si>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</si>
  <si>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</si>
  <si>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</si>
  <si>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</si>
  <si>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</si>
  <si>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</si>
  <si>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</si>
  <si>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</si>
  <si>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</si>
  <si>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</si>
  <si>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</si>
  <si>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</si>
  <si>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</si>
  <si>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</si>
  <si>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</si>
  <si>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</si>
  <si>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</si>
  <si>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</si>
  <si>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</si>
  <si>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</si>
  <si>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</si>
  <si>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</si>
  <si>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</si>
  <si>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</si>
  <si>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</si>
  <si>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</si>
  <si>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</si>
  <si>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</si>
  <si>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</si>
  <si>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</si>
  <si>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</si>
  <si>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</si>
  <si>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</si>
  <si>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</si>
  <si>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</si>
  <si>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</si>
  <si>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</si>
  <si>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</si>
  <si>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</si>
  <si>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</si>
  <si>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</si>
  <si>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</si>
  <si>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</si>
  <si>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</si>
  <si>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</si>
  <si>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</si>
  <si>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</si>
  <si>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</si>
  <si>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</si>
  <si>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</si>
  <si>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</si>
  <si>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</si>
  <si>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</si>
  <si>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</si>
  <si>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</si>
  <si>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</si>
  <si>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</si>
  <si>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</si>
  <si>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</si>
  <si>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</si>
  <si>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</si>
  <si>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</si>
  <si>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</si>
  <si>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</si>
  <si>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</si>
  <si>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</si>
  <si>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</si>
  <si>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</si>
  <si>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</si>
  <si>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</si>
  <si>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</si>
  <si>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</si>
  <si>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</si>
  <si>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</si>
  <si>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</si>
  <si>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</si>
  <si>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</si>
  <si>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</si>
  <si>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</si>
  <si>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</si>
  <si>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</si>
  <si>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</si>
  <si>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</si>
  <si>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</si>
  <si>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</si>
  <si>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</si>
  <si>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</si>
  <si>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</si>
  <si>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</si>
  <si>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</si>
  <si>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</si>
  <si>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</si>
  <si>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</si>
  <si>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</si>
  <si>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</si>
  <si>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</si>
  <si>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</si>
  <si>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</si>
  <si>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</si>
  <si>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</si>
  <si>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</si>
  <si>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</si>
  <si>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</si>
  <si>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</si>
  <si>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</si>
  <si>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</si>
  <si>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</si>
  <si>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</si>
  <si>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</si>
  <si>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</si>
  <si>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</si>
  <si>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</si>
  <si>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</si>
  <si>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</si>
  <si>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</si>
  <si>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</si>
  <si>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</si>
  <si>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</si>
  <si>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</si>
  <si>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</si>
  <si>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</si>
  <si>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</si>
  <si>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</si>
  <si>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</si>
  <si>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</si>
  <si>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</si>
  <si>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</si>
  <si>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</si>
  <si>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</si>
  <si>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</si>
  <si>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</si>
  <si>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</si>
  <si>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</si>
  <si>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</si>
  <si>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</si>
  <si>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</si>
  <si>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</si>
  <si>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</si>
  <si>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</si>
  <si>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</si>
  <si>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</si>
  <si>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</si>
  <si>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</si>
  <si>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</si>
  <si>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</si>
  <si>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</si>
  <si>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</si>
  <si>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</si>
  <si>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</si>
  <si>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</si>
  <si>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</si>
  <si>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</si>
  <si>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</si>
  <si>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</si>
  <si>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</si>
  <si>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</si>
  <si>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</si>
  <si>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</si>
  <si>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</si>
  <si>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</si>
  <si>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</si>
  <si>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</si>
  <si>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</si>
  <si>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</si>
  <si>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</si>
  <si>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</si>
  <si>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</si>
  <si>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</si>
  <si>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</si>
  <si>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</si>
  <si>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</si>
  <si>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</si>
  <si>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</si>
  <si>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</si>
  <si>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</si>
  <si>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</si>
  <si>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</si>
  <si>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</si>
  <si>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</si>
  <si>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</si>
  <si>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</si>
  <si>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</si>
  <si>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</si>
  <si>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</si>
  <si>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</si>
  <si>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</si>
  <si>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</si>
  <si>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</si>
  <si>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</si>
  <si>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</si>
  <si>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</si>
  <si>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</si>
  <si>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</si>
  <si>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</si>
  <si>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</si>
  <si>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</si>
  <si>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</si>
  <si>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</si>
  <si>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</si>
  <si>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Team at site</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</si>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</sst>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304.99082500000077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45967.939250925927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45967.939250925927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45967.939250925927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45967.939250925927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45967.939250925927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45967.939250925927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45967.939250925927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45967.939250925927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45967.939250925927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45967.939250925927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45967.939250925927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45967.939250925927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45967.939250925927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45967.939250925927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45967.939250925927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45967.939250925927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45967.939250925927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45967.939250925927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45967.939250925927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45967.939250925927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45967.939250925927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45967.939250925927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45967.939250925927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45967.939250925927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45967.939250925927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45967.939250925927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45967.939250925927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45967.939250925927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45967.939250925927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45967.939250925927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45967.939250925927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45967.939250925927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45967.939250925927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45967.939250925927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45967.939250925927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45967.939250925927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45967.939250925927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45967.939250925927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45967.939250925927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45967.939250925927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45967.939250925927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45967.939250925927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45967.939250925927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45967.939250925927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45967.939250925927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45967.939250925927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45967.939250925927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45967.939250925927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45967.939250925927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45967.939250925927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45967.939250925927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45967.939250925927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45967.939250925927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45967.939250925927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45967.939250925927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45967.939250925927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45967.939250925927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45967.939250925927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45967.939250925927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45967.939250925927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45967.939250925927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45967.939250925927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45967.939250925927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45967.939250925927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45967.939250925927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45967.939250925927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45967.939250925927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45967.939250925927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45967.939250925927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45967.939250925927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45967.939250925927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45967.939250925927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45967.939250925927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45967.939250925927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45967.939250925927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45967.939250925927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45967.939250925927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45967.939250925927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45967.939250925927</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45967.939250925927</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45967.939250925927</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F10" sqref="F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142.93941296296543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9.4737037041340955E-2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45967.939250925927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45967.939250925927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45967.939250925927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45967.939250925927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45967.939250925927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45967.939250925927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45967.939250925927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45967.939250925927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45967.939250925927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45967.939250925927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45967.939250925927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45967.939250925927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45967.939250925927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45967.939250925927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45967.939250925927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45967.939250925927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45967.939250925927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45967.939250925927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45967.939250925927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45967.939250925927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45967.939250925927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45967.939250925927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45967.939250925927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45967.939250925927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45967.939250925927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45967.939250925927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45967.939250925927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45967.939250925927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45967.939250925927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45967.939250925927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45967.939250925927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45967.939250925927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45967.939250925927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45967.939250925927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45967.939250925927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45967.939250925927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45967.939250925927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45967.939250925927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45967.939250925927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45967.939250925927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45967.939250925927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45967.939250925927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45967.939250925927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45967.939250925927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45967.939250925927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45967.939250925927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45967.939250925927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45967.939250925927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45967.939250925927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45967.939250925927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45967.939250925927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45967.939250925927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45967.939250925927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45967.939250925927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45967.939250925927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45967.939250925927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45967.939250925927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45967.939250925927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45967.939250925927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45967.939250925927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45967.939250925927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45967.939250925927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45967.939250925927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45967.939250925927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45967.939250925927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45967.939250925927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45967.939250925927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45967.939250925927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45967.939250925927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45967.939250925927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45967.939250925927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45967.939250925927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45967.939250925927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45967.939250925927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45967.939250925927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45967.939250925927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45967.939250925927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45967.939250925927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45967.939250925927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45967.939250925927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45967.939250925927</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45967.939250925927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45967.939250925927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45967.939250925927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45967.939250925927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45967.939250925927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45967.939250925927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45967.939250925927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45967.939250925927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45967.939250925927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45967.939250925927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45967.939250925927</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45967.939250925927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45967.939250925927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45967.939250925927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45967.939250925927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45967.939250925927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45967.939250925927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45967.939250925927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45967.939250925927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45967.939250925927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45967.939250925927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45967.939250925927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45967.939250925927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45967.939250925927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45967.939250925927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45967.939250925927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45967.939250925927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45967.939250925927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45967.939250925927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45967.939250925927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45967.939250925927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45967.939250925927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45967.939250925927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45967.939250925927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45967.939250925927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45967.939250925927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45967.939250925927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45967.939250925927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45967.939250925927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45967.939250925927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45967.939250925927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45967.939250925927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45967.939250925927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45967.939250925927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45967.939250925927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45967.939250925927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45967.939250925927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45967.939250925927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45967.939250925927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45967.939250925927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45967.939250925927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45967.939250925927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45967.939250925927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45967.939250925927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45967.939250925927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45967.939250925927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45967.939250925927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45967.939250925927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45967.939250925927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45967.939250925927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45967.939250925927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45967.939250925927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45967.939250925927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45967.939250925927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45967.939250925927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45967.939250925927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45967.939250925927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45967.939250925927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45967.939250925927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45967.939250925927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45967.939250925927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45967.939250925927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45967.939250925927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45967.939250925927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45967.939250925927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45967.939250925927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45967.939250925927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45967.939250925927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45967.939250925927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45967.939250925927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45967.939250925927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45967.939250925927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45967.939250925927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45967.939250925927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45967.939250925927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45967.939250925927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45967.939250925927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45967.939250925927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45967.939250925927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45967.939250925927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45967.939250925927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45967.939250925927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45967.939250925927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45967.939250925927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45967.939250925927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45967.939250925927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45967.939250925927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45967.939250925927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45967.939250925927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45967.939250925927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45967.939250925927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45967.939250925927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45967.939250925927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45967.939250925927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45967.939250925927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45967.939250925927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45967.939250925927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45967.939250925927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45967.939250925927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45967.939250925927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45967.939250925927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45967.939250925927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45967.939250925927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45967.939250925927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45967.939250925927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45967.939250925927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45967.939250925927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45967.939250925927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45967.939250925927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45967.939250925927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45967.939250925927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45967.939250925927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45967.939250925927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45967.939250925927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45967.939250925927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45967.939250925927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45967.939250925927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45967.939250925927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45967.939250925927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45967.939250925927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45967.939250925927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45967.939250925927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45967.939250925927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45967.939250925927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45967.939250925927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45967.939250925927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45967.939250925927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45967.939250925927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45967.939250925927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45967.939250925927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45967.939250925927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45967.939250925927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45967.939250925927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45967.939250925927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45967.939250925927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45967.939250925927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45967.939250925927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45967.939250925927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45967.939250925927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45967.939250925927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45967.939250925927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45967.939250925927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45967.939250925927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45967.939250925927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45967.939250925927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45967.939250925927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45967.939250925927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45967.939250925927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45967.939250925927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45967.939250925927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45967.939250925927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45967.939250925927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45967.939250925927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45967.939250925927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45967.939250925927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45967.939250925927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45967.939250925927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45967.939250925927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45967.939250925927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45967.939250925927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45967.939250925927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45967.939250925927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45967.939250925927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45967.939250925927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45967.939250925927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45967.939250925927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45967.939250925927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45967.939250925927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45967.939250925927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45967.939250925927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45967.939250925927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45967.939250925927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45967.939250925927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45967.939250925927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45967.939250925927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45967.939250925927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45967.939250925927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45967.939250925927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45967.939250925927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45967.939250925927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45967.939250925927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45967.939250925927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45967.939250925927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45967.939250925927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45967.939250925927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45967.939250925927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45967.939250925927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45967.939250925927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45967.939250925927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45967.939250925927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45967.939250925927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45967.939250925927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45967.939250925927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45967.939250925927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45967.939250925927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45967.939250925927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45967.939250925927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45967.939250925927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45967.939250925927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45967.939250925927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45967.939250925927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45967.939250925927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45967.939250925927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45967.939250925927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45967.939250925927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45967.939250925927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45967.939250925927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45967.939250925927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45967.939250925927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45967.939250925927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45967.939250925927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45967.939250925927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45967.939250925927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45967.939250925927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45967.939250925927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45967.939250925927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45967.939250925927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45967.939250925927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45967.939250925927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45967.939250925927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45967.939250925927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45967.939250925927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45967.939250925927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45967.939250925927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45967.939250925927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45967.939250925927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45967.939250925927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45967.939250925927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45967.939250925927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45967.939250925927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45967.939250925927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45967.939250925927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45967.939250925927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45967.939250925927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45967.939250925927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45967.939250925927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45967.939250925927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45967.939250925927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45967.939250925927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45967.939250925927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45967.939250925927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45967.939250925927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45967.939250925927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45967.939250925927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45967.939250925927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45967.939250925927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45967.939250925927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45967.939250925927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45967.939250925927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45967.939250925927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45967.939250925927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45967.939250925927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45967.939250925927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45967.939250925927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45967.939250925927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45967.939250925927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45967.939250925927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45967.939250925927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45967.939250925927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45967.939250925927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45967.939250925927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45967.939250925927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45967.939250925927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45967.939250925927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45967.939250925927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45967.939250925927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45967.939250925927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45967.939250925927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45967.939250925927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45967.939250925927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45967.939250925927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45967.939250925927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45967.939250925927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45967.939250925927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45967.939250925927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45967.939250925927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45967.939250925927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45967.939250925927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45967.939250925927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45967.939250925927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45967.939250925927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45967.939250925927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45967.939250925927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45967.939250925927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45967.939250925927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45967.939250925927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45967.939250925927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45967.939250925927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45967.939250925927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45967.939250925927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45967.939250925927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45967.939250925927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45967.939250925927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45967.939250925927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45967.939250925927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45967.939250925927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45967.939250925927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45967.939250925927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45967.939250925927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45967.939250925927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45967.939250925927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45967.939250925927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45967.939250925927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45967.939250925927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45967.939250925927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45967.939250925927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45967.939250925927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45967.939250925927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45967.939250925927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45967.939250925927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45967.939250925927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45967.939250925927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45967.939250925927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45967.939250925927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45967.939250925927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45967.939250925927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45967.939250925927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45967.939250925927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45967.939250925927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45967.939250925927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45967.939250925927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45967.939250925927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45967.939250925927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45967.939250925927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45967.939250925927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45967.939250925927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45967.939250925927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45967.939250925927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45967.939250925927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45967.939250925927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45967.939250925927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45967.939250925927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45967.939250925927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45967.939250925927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45967.939250925927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45967.939250925927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45967.939250925927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45967.939250925927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45967.939250925927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45967.939250925927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45967.939250925927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45967.939250925927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45967.939250925927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45967.939250925927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45967.939250925927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45967.939250925927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45967.939250925927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45967.939250925927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45967.939250925927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45967.939250925927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45967.939250925927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45967.939250925927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45967.939250925927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45967.939250925927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45967.939250925927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45967.939250925927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45967.939250925927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45967.939250925927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45967.939250925927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45967.939250925927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45967.939250925927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45967.939250925927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45967.939250925927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45967.939250925927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45967.939250925927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45967.939250925927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45967.939250925927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45967.939250925927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45967.939250925927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45967.939250925927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45967.939250925927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45967.939250925927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45967.939250925927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45967.939250925927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45967.939250925927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45967.939250925927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45967.939250925927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45967.939250925927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45967.939250925927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45967.939250925927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45967.939250925927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45967.939250925927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45967.939250925927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45967.939250925927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45967.939250925927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45967.939250925927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45967.939250925927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45967.939250925927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45967.939250925927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45967.939250925927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45967.939250925927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45967.939250925927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45967.939250925927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45967.939250925927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45967.939250925927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45967.939250925927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45967.939250925927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45967.939250925927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45967.939250925927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45967.939250925927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45967.939250925927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45967.939250925927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45967.939250925927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45967.939250925927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45967.939250925927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45967.939250925927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45967.939250925927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45967.939250925927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45967.939250925927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45967.939250925927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45967.939250925927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45967.939250925927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45967.939250925927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45967.939250925927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45967.939250925927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45967.939250925927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45967.939250925927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45967.939250925927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45967.939250925927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45967.939250925927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45967.939250925927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45967.939250925927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45967.939250925927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45967.939250925927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45967.939250925927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45967.939250925927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45967.939250925927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45967.939250925927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45967.939250925927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45967.939250925927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45967.939250925927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45967.939250925927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45967.939250925927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45967.939250925927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45967.939250925927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45967.939250925927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45967.939250925927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45967.939250925927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45967.939250925927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45967.939250925927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45967.939250925927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45967.939250925927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45967.939250925927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45967.939250925927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45967.939250925927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45967.939250925927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45967.939250925927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45967.939250925927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45967.939250925927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45967.939250925927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45967.939250925927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45967.939250925927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45967.939250925927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45967.939250925927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45967.939250925927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45967.939250925927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45967.939250925927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45967.939250925927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45967.939250925927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45967.939250925927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45967.939250925927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45967.939250925927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45967.939250925927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45967.939250925927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45967.939250925927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45967.939250925927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45967.939250925927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45967.939250925927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45967.939250925927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45967.939250925927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45967.939250925927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45967.939250925927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45967.939250925927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45967.939250925927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45967.939250925927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45967.939250925927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45967.939250925927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45967.939250925927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45967.939250925927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45967.939250925927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45967.939250925927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45967.939250925927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45967.939250925927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45967.939250925927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45967.939250925927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45967.939250925927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45967.939250925927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45967.939250925927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45967.939250925927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45967.939250925927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45967.939250925927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45967.939250925927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45967.939250925927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45967.939250925927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45967.939250925927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45967.939250925927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45967.939250925927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45967.939250925927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45967.939250925927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45967.939250925927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45967.939250925927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45967.939250925927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45967.939250925927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45967.939250925927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45967.939250925927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45967.939250925927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45967.939250925927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45967.939250925927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45967.939250925927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45967.939250925927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45967.939250925927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45967.939250925927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45967.939250925927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45967.939250925927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45967.939250925927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45967.939250925927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45967.939250925927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45967.939250925927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45967.939250925927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45967.939250925927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45967.939250925927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45967.939250925927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45967.939250925927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45967.939250925927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45967.939250925927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45967.939250925927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45967.939250925927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45967.939250925927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45967.939250925927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45967.939250925927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45967.939250925927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45967.939250925927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45967.939250925927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45967.939250925927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45967.939250925927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45967.939250925927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45967.939250925927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45967.939250925927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45967.939250925927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45967.939250925927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45967.939250925927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45967.939250925927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45967.939250925927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45967.939250925927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45967.939250925927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45967.939250925927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45967.939250925927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45967.939250925927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45967.939250925927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45967.939250925927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45967.939250925927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45967.939250925927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45967.939250925927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45967.939250925927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45967.939250925927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45967.939250925927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45967.939250925927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45967.939250925927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45967.939250925927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45967.939250925927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45967.939250925927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45967.939250925927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45967.939250925927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45967.939250925927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45967.939250925927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45967.939250925927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45967.939250925927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45967.939250925927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45967.939250925927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45967.939250925927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45967.939250925927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45967.939250925927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45967.939250925927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45967.939250925927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45967.939250925927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45967.939250925927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45967.939250925927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45967.939250925927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45967.939250925927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45967.939250925927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45967.939250925927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45967.939250925927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45967.939250925927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45967.939250925927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45967.939250925927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45967.939250925927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45967.939250925927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45967.939250925927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45967.939250925927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45967.939250925927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45967.939250925927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45967.939250925927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45967.939250925927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45967.939250925927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45967.939250925927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45967.939250925927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45967.939250925927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45967.939250925927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45967.939250925927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45967.939250925927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45967.939250925927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45967.939250925927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45967.939250925927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45967.939250925927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45967.939250925927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45967.939250925927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45967.939250925927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45967.939250925927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45967.939250925927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45967.939250925927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45967.939250925927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45967.939250925927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45967.939250925927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45967.939250925927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45967.939250925927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45967.939250925927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45967.939250925927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45967.939250925927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45967.939250925927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45967.939250925927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45967.939250925927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45967.939250925927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45967.939250925927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45967.939250925927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45967.939250925927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45967.939250925927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45967.939250925927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45967.939250925927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45967.939250925927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45967.939250925927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45967.939250925927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45967.939250925927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45967.939250925927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45967.939250925927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45967.939250925927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45967.939250925927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45967.939250925927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45967.939250925927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45967.939250925927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45967.939250925927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45967.939250925927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45967.939250925927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45967.939250925927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45967.939250925927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45967.939250925927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45967.939250925927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45967.939250925927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45967.939250925927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45967.939250925927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45967.939250925927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45967.939250925927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45967.939250925927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45967.939250925927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45967.939250925927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45967.939250925927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45967.939250925927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45967.939250925927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45967.939250925927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45967.939250925927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45967.939250925927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45967.939250925927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45967.939250925927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45967.939250925927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45967.939250925927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45967.939250925927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45967.939250925927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45967.939250925927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45967.939250925927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45967.939250925927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45967.939250925927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45967.939250925927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45967.939250925927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45967.939250925927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45967.939250925927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45967.939250925927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45967.939250925927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45967.939250925927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45967.939250925927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45967.939250925927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45967.939250925927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45967.939250925927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45967.939250925927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45967.939250925927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45967.939250925927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45967.939250925927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45967.939250925927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45967.939250925927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45967.939250925927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45967.939250925927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45967.939250925927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45967.939250925927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45967.939250925927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45967.939250925927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45967.939250925927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45967.939250925927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45967.939250925927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45967.939250925927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45967.939250925927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45967.939250925927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45967.939250925927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45967.939250925927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45967.939250925927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45967.939250925927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45967.939250925927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45967.939250925927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45967.939250925927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45967.939250925927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45967.939250925927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45967.939250925927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45967.939250925927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45967.939250925927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45967.939250925927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45967.939250925927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45967.939250925927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45967.939250925927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45967.939250925927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45967.939250925927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45967.939250925927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45967.939250925927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45967.939250925927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45967.939250925927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45967.939250925927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45967.939250925927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45967.939250925927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45967.939250925927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45967.939250925927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45967.939250925927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45967.939250925927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45967.939250925927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45967.939250925927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45967.939250925927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45967.939250925927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45967.939250925927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45967.939250925927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45967.939250925927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45967.939250925927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45967.939250925927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45967.939250925927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45967.939250925927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45967.939250925927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45967.939250925927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45967.939250925927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45967.939250925927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45967.939250925927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45967.939250925927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45967.939250925927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45967.939250925927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45967.939250925927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45967.939250925927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45967.939250925927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45967.939250925927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45967.939250925927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45967.939250925927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45967.939250925927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45967.939250925927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45967.939250925927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45967.939250925927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45967.939250925927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45967.939250925927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45967.939250925927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45967.939250925927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45967.939250925927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45967.939250925927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45967.939250925927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45967.939250925927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45967.939250925927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45967.939250925927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45967.939250925927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45967.939250925927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45967.939250925927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45967.939250925927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45967.939250925927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45967.939250925927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45967.939250925927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45967.939250925927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45967.939250925927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45967.939250925927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45967.939250925927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45967.939250925927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45967.939250925927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45967.939250925927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45967.939250925927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45967.939250925927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45967.939250925927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45967.939250925927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45967.939250925927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45967.939250925927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45967.939250925927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45967.939250925927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45967.939250925927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45967.939250925927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45967.939250925927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45967.939250925927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45967.939250925927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45967.939250925927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45967.939250925927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45967.939250925927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45967.939250925927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45967.939250925927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45967.939250925927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45967.939250925927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45967.939250925927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45967.939250925927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45967.939250925927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45967.939250925927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45967.939250925927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45967.939250925927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45967.939250925927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45967.939250925927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45967.939250925927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45967.939250925927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45967.939250925927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45967.939250925927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45967.939250925927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45967.939250925927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45967.939250925927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45967.939250925927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45967.939250925927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45967.939250925927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45967.939250925927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45967.939250925927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45967.939250925927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45967.939250925927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45967.939250925927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45967.939250925927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45967.939250925927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45967.939250925927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45967.939250925927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45967.939250925927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45967.939250925927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45967.939250925927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45967.939250925927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45967.939250925927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45967.939250925927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45967.939250925927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45967.939250925927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45967.939250925927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45967.939250925927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45967.939250925927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45967.939250925927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45967.939250925927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45967.939250925927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45967.939250925927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45967.939250925927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45967.939250925927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45967.939250925927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45967.939250925927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45967.939250925927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45967.939250925927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45967.939250925927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45967.939250925927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45967.939250925927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45967.939250925927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45967.939250925927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45967.939250925927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45967.939250925927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45967.939250925927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45967.939250925927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45967.939250925927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45967.939250925927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45967.939250925927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45967.939250925927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45967.939250925927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45967.939250925927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45967.939250925927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45967.939250925927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45967.939250925927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45967.939250925927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45967.939250925927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45967.939250925927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45967.939250925927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45967.939250925927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45967.939250925927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45967.939250925927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45967.939250925927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45967.939250925927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45967.939250925927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45967.939250925927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45967.939250925927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45967.939250925927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45967.939250925927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45967.939250925927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45967.939250925927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45967.939250925927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45967.939250925927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45967.939250925927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45967.939250925927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45967.939250925927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45967.939250925927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45967.939250925927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45967.939250925927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45967.939250925927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45967.939250925927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45967.939250925927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45967.939250925927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45967.939250925927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45967.939250925927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45967.939250925927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45967.939250925927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45967.939250925927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45967.939250925927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45967.939250925927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45967.939250925927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45967.939250925927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45967.939250925927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45967.939250925927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45967.939250925927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45967.939250925927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45967.939250925927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45967.939250925927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45967.939250925927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45967.939250925927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45967.939250925927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45967.939250925927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45967.939250925927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45967.939250925927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45967.939250925927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45967.939250925927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45967.939250925927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45967.939250925927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45967.939250925927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45967.939250925927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45967.939250925927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45967.939250925927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45967.939250925927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45967.939250925927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45967.939250925927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45967.939250925927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45967.939250925927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45967.939250925927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45967.939250925927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45967.939250925927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45967.939250925927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45967.939250925927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45967.939250925927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45967.939250925927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45967.939250925927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45967.939250925927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45967.939250925927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45967.939250925927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45967.939250925927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45967.939250925927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45967.939250925927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45967.939250925927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45967.939250925927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45967.939250925927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45967.939250925927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45967.939250925927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45967.939250925927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45967.939250925927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45967.939250925927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45967.939250925927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45967.939250925927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45967.939250925927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45967.939250925927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45967.939250925927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45967.939250925927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45967.939250925927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45967.939250925927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45967.939250925927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45967.939250925927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45967.939250925927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45967.939250925927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45967.939250925927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45967.939250925927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45967.939250925927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45967.939250925927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45967.939250925927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45967.939250925927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45967.939250925927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45967.939250925927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45967.939250925927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45967.939250925927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45967.939250925927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45967.939250925927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45967.939250925927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45967.939250925927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45967.939250925927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45967.939250925927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45967.939250925927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45967.939250925927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45967.939250925927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45967.939250925927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45967.939250925927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45967.939250925927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45967.939250925927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45967.939250925927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45967.939250925927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45967.939250925927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45967.939250925927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45967.939250925927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45967.939250925927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45967.939250925927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45967.939250925927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45967.939250925927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45967.939250925927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45967.939250925927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45967.939250925927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45967.939250925927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45967.939250925927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45967.939250925927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45967.939250925927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45967.939250925927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45967.939250925927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45967.939250925927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45967.939250925927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45967.939250925927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45967.939250925927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45967.939250925927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45967.939250925927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45967.939250925927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45967.939250925927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45967.939250925927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45967.939250925927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45967.939250925927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45967.939250925927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45967.939250925927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45967.939250925927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45967.939250925927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45967.939250925927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45967.939250925927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45967.939250925927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45967.939250925927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45967.939250925927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45967.939250925927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45967.939250925927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45967.939250925927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45967.939250925927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45967.939250925927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45967.939250925927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45967.939250925927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45967.939250925927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45967.939250925927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45967.939250925927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45967.939250925927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45967.939250925927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45967.939250925927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45967.939250925927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45967.939250925927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45967.939250925927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45967.939250925927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45967.939250925927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45967.939250925927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45967.939250925927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45967.939250925927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45967.939250925927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45967.939250925927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45967.939250925927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45967.939250925927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45967.939250925927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45967.939250925927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45967.939250925927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264.45853333333071</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45967.939250925927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45967.939250925927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45967.939250925927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45967.939250925927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45967.939250925927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45967.939250925927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45967.939250925927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45967.939250925927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45967.939250925927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45967.939250925927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45967.939250925927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45967.939250925927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45967.939250925927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45967.939250925927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45967.939250925927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45967.939250925927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45967.939250925927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45967.939250925927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45967.939250925927</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45967.939250925927</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45967.939250925927</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45967.939250925927</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45967.939250925927</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45967.939250925927</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45967.939250925927</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45967.939250925927</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45967.939250925927</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45967.939250925927</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45967.939250925927</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45967.939250925927</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45967.939250925927</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45967.939250925927</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45967.939250925927</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45967.939250925927</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45967.939250925927</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45967.939250925927</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45967.939250925927</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45967.939250925927</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45967.939250925927</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45967.939250925927</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45967.939250925927</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45967.939250925927</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45967.939250925927</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45967.939250925927</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45967.939250925927</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45967.939250925927</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45967.939250925927</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45967.939250925927</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45967.939250925927</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45967.939250925927</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45967.939250925927</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45967.939250925927</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45967.939250925927</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45967.939250925927</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45967.939250925927</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45967.939250925927</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45967.939250925927</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45967.939250925927</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45967.939250925927</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45967.939250925927</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45967.939250925927</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45967.939250925927</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45967.939250925927</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45967.939250925927</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45967.939250925927</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45967.939250925927</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45967.939250925927</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45967.939250925927</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45967.939250925927</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45967.939250925927</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45967.939250925927</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45967.939250925927</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45967.939250925927</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45967.939250925927</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45967.939250925927</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45967.939250925927</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45967.939250925927</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45967.939250925927</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45967.939250925927</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45967.939250925927</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45967.939250925927</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45967.939250925927</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45967.939250925927</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45967.939250925927</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45967.939250925927</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45967.939250925927</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45967.939250925927</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45967.939250925927</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45967.939250925927</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45967.939250925927</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45967.939250925927</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45967.939250925927</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45967.939250925927</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45967.939250925927</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45967.939250925927</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45967.939250925927</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45967.939250925927</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45967.939250925927</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45967.939250925927</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45967.939250925927</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45967.939250925927</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45967.939250925927</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45967.939250925927</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45967.939250925927</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45967.939250925927</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45967.939250925927</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45967.939250925927</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45967.939250925927</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45967.939250925927</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45967.939250925927</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45967.939250925927</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45967.939250925927</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45967.939250925927</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45967.939250925927</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45967.939250925927</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76.107190740738588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41.750373611110263</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19.278139814814494</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9.8695370368659496E-2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45967.939250925927</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45967.939250925927</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45967.939250925927</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45967.939250925927</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45967.939250925927</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45967.939250925927</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45967.939250925927</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45967.939250925927</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45967.939250925927</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45967.939250925927</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45967.939250925927</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45967.939250925927</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45967.939250925927</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45967.939250925927</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45967.939250925927</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45967.939250925927</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45967.939250925927</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45967.939250925927</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45967.939250925927</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45967.939250925927</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45967.939250925927</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45967.939250925927</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45967.939250925927</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45967.939250925927</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45967.939250925927</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45967.939250925927</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45967.939250925927</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45967.939250925927</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45967.939250925927</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45967.939250925927</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45967.939250925927</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45967.939250925927</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45967.939250925927</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45967.939250925927</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45967.939250925927</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45967.939250925927</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45967.939250925927</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45967.939250925927</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45967.939250925927</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45967.939250925927</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45967.939250925927</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45967.939250925927</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45967.939250925927</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45967.939250925927</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45967.939250925927</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45967.939250925927</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45967.939250925927</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45967.939250925927</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45967.939250925927</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45967.939250925927</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45967.939250925927</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45967.939250925927</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45967.939250925927</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45967.939250925927</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45967.939250925927</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45967.939250925927</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45967.939250925927</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45967.939250925927</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45967.939250925927</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45967.939250925927</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45967.939250925927</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45967.939250925927</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45967.939250925927</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45967.939250925927</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45967.939250925927</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45967.939250925927</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45967.939250925927</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45967.939250925927</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45967.939250925927</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45967.939250925927</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45967.939250925927</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45967.939250925927</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45967.939250925927</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45967.939250925927</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45967.939250925927</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45967.939250925927</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45967.939250925927</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45967.939250925927</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45967.939250925927</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45967.939250925927</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45967.939250925927</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45967.939250925927</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45967.939250925927</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45967.939250925927</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45967.939250925927</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45967.939250925927</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45967.939250925927</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45967.939250925927</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45967.939250925927</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45967.939250925927</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45967.939250925927</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45967.939250925927</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45967.939250925927</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45967.939250925927</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45967.939250925927</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45967.939250925927</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45967.939250925927</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45967.939250925927</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45967.939250925927</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45967.939250925927</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45967.939250925927</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45967.939250925927</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45967.939250925927</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45967.939250925927</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45967.939250925927</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45967.939250925927</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45967.939250925927</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45967.939250925927</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45967.939250925927</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45967.939250925927</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45967.939250925927</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45967.939250925927</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45967.939250925927</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45967.939250925927</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45967.939250925927</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45967.939250925927</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45967.939250925927</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45967.939250925927</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45967.939250925927</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45967.939250925927</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45967.939250925927</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45967.939250925927</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45967.939250925927</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45967.939250925927</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45967.939250925927</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45967.939250925927</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45967.939250925927</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45967.939250925927</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45967.939250925927</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45967.939250925927</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45967.939250925927</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45967.939250925927</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45967.939250925927</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45967.939250925927</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45967.939250925927</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45967.939250925927</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45967.939250925927</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45967.939250925927</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45967.939250925927</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45967.939250925927</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45967.939250925927</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45967.939250925927</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45967.939250925927</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45967.939250925927</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45967.939250925927</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45967.939250925927</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45967.939250925927</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45967.939250925927</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45967.939250925927</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45967.939250925927</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45967.939250925927</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45967.939250925927</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45967.939250925927</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45967.939250925927</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45967.939250925927</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45967.939250925927</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45967.939250925927</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45967.939250925927</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45967.939250925927</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45967.939250925927</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45967.939250925927</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45967.939250925927</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45967.939250925927</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45967.939250925927</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45967.939250925927</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45967.939250925927</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45967.939250925927</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45967.939250925927</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45967.939250925927</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45967.939250925927</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45967.939250925927</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45967.939250925927</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45967.939250925927</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45967.939250925927</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45967.939250925927</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45967.939250925927</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45967.939250925927</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45967.939250925927</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45967.939250925927</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45967.939250925927</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45967.939250925927</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45967.939250925927</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45967.939250925927</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45967.939250925927</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45967.939250925927</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45967.939250925927</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45967.939250925927</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45967.939250925927</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45967.939250925927</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45967.939250925927</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45967.939250925927</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45967.939250925927</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45967.939250925927</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45967.939250925927</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45967.939250925927</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45967.939250925927</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45967.939250925927</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45967.939250925927</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45967.939250925927</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45967.939250925927</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45967.939250925927</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45967.939250925927</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45967.939250925927</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45967.939250925927</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45967.939250925927</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45967.939250925927</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45967.939250925927</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45967.939250925927</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45967.939250925927</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45967.939250925927</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45967.939250925927</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45967.939250925927</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45967.939250925927</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45967.939250925927</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45967.939250925927</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45967.939250925927</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45967.939250925927</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45967.939250925927</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45967.939250925927</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45967.939250925927</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45967.939250925927</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45967.939250925927</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45967.939250925927</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45967.939250925927</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45967.939250925927</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45967.939250925927</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45967.939250925927</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45967.939250925927</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45967.939250925927</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45967.939250925927</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45967.939250925927</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45967.939250925927</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45967.939250925927</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45967.939250925927</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45967.939250925927</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45967.939250925927</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45967.939250925927</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45967.939250925927</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45967.939250925927</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45967.939250925927</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45967.939250925927</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45967.939250925927</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45967.939250925927</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45967.939250925927</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45967.939250925927</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45967.939250925927</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45967.939250925927</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45967.939250925927</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45967.939250925927</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45967.939250925927</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45967.939250925927</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45967.939250925927</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45967.939250925927</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45967.939250925927</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45967.939250925927</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45967.939250925927</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45967.939250925927</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45967.939250925927</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45967.939250925927</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45967.939250925927</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45967.939250925927</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45967.939250925927</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45967.939250925927</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45967.939250925927</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45967.939250925927</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45967.939250925927</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45967.939250925927</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45967.939250925927</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45967.939250925927</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45967.939250925927</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45967.939250925927</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45967.939250925927</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45967.939250925927</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45967.939250925927</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45967.939250925927</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45967.939250925927</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45967.939250925927</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45967.939250925927</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45967.939250925927</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45967.939250925927</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45967.939250925927</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45967.939250925927</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45967.939250925927</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45967.939250925927</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45967.939250925927</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45967.939250925927</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45967.939250925927</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9"/>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2.6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R6</v>
      </c>
      <c r="C2" s="61"/>
      <c r="D2" s="61" t="s">
        <v>30800</v>
      </c>
      <c r="E2" s="61"/>
      <c r="F2" s="148"/>
      <c r="G2" s="149">
        <f ca="1">IFERROR(NOW()-F2,"-")</f>
        <v>45967.939250925927</v>
      </c>
      <c r="H2" s="150"/>
      <c r="I2" s="86" t="str">
        <f>IFERROR(VLOOKUP(D2,DB!A:F,6,0),"")</f>
        <v>SCECO+STB</v>
      </c>
      <c r="J2" s="61" t="str">
        <f>IFERROR(VLOOKUP(D2,DB!A:G,7,0),"")</f>
        <v>Good</v>
      </c>
      <c r="K2" s="151"/>
      <c r="L2" s="152" t="str">
        <f>IFERROR(VLOOKUP(D2,DB!A:I,9,0),"")</f>
        <v>Latis</v>
      </c>
    </row>
    <row r="3" spans="1:12" ht="31.5" customHeight="1">
      <c r="A3" s="86"/>
      <c r="B3" s="61" t="str">
        <f>IFERROR(VLOOKUP(D3,DB!A:K,11,0),"")</f>
        <v/>
      </c>
      <c r="C3" s="61"/>
      <c r="D3" s="61"/>
      <c r="E3" s="61"/>
      <c r="F3" s="148"/>
      <c r="G3" s="149">
        <f ca="1">IFERROR(NOW()-F3,"-")</f>
        <v>45967.939250925927</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45967.939250925927</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45967.939250925927</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45967.939250925927</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45967.939250925927</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45967.939250925927</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45967.939250925927</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45967.939250925927</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45967.939250925927</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45967.939250925927</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45967.939250925927</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45967.939250925927</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45967.939250925927</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45967.939250925927</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45967.939250925927</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45967.939250925927</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45967.939250925927</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45967.939250925927</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45967.939250925927</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45967.939250925927</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45967.939250925927</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45967.939250925927</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45967.939250925927</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45967.939250925927</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45967.939250925927</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45967.939250925927</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45967.939250925927</v>
      </c>
      <c r="H29" s="150"/>
      <c r="I29" s="86" t="str">
        <f>IFERROR(VLOOKUP(D29,DB!A:F,6,0),"")</f>
        <v/>
      </c>
      <c r="J29" s="61" t="str">
        <f>IFERROR(VLOOKUP(D29,DB!A:G,7,0),"")</f>
        <v/>
      </c>
      <c r="K29" s="151"/>
      <c r="L29" s="152" t="str">
        <f>IFERROR(VLOOKUP(D29,DB!A:I,9,0),"")</f>
        <v/>
      </c>
    </row>
  </sheetData>
  <dataValidations count="2">
    <dataValidation allowBlank="1" showInputMessage="1" showErrorMessage="1" sqref="E1" xr:uid="{62B1622A-85BD-4882-B430-9803BC9B7251}"/>
    <dataValidation type="list" allowBlank="1" showInputMessage="1" showErrorMessage="1" sqref="E2:E2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2025-11-06T19:34:27Z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