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39" documentId="13_ncr:1_{F6CB121F-512D-4AA6-A0C1-0FB36C537598}" xr6:coauthVersionLast="47" xr6:coauthVersionMax="47" xr10:uidLastSave="{6C238557-F701-4A31-A2AB-AF8585679F4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<sst xmlns="http://schemas.openxmlformats.org/spreadsheetml/2006/main" count="180289" uniqueCount="39128">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</sst>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296.46749004629964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1.5163657408265863E-2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3.7999305561243091E-2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45959.415915972226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45959.415915972226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45959.415915972226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45959.415915972226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45959.415915972226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45959.415915972226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45959.415915972226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45959.415915972226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45959.415915972226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45959.415915972226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45959.415915972226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45959.415915972226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45959.415915972226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45959.415915972226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45959.415915972226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45959.415915972226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45959.415915972226</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45959.415915972226</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134.41607800926431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0.67383263889496448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7.7524768523289822E-2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7.0753935186075978E-2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45959.415915972226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45959.415915972226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45959.415915972226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45959.415915972226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45959.415915972226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45959.415915972226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45959.415915972226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45959.415915972226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45959.415915972226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45959.415915972226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45959.415915972226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45959.415915972226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45959.415915972226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45959.415915972226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45959.415915972226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45959.415915972226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45959.415915972226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45959.415915972226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45959.415915972226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45959.415915972226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45959.415915972226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45959.415915972226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45959.415915972226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45959.415915972226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45959.415915972226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45959.415915972226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45959.415915972226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45959.415915972226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45959.415915972226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45959.415915972226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45959.415915972226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45959.415915972226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45959.415915972226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45959.415915972226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45959.415915972226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45959.415915972226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45959.415915972226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45959.415915972226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45959.415915972226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45959.415915972226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45959.415915972226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45959.415915972226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45959.415915972226</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45959.415915972226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45959.415915972226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45959.415915972226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45959.415915972226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45959.415915972226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45959.415915972226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45959.415915972226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45959.415915972226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45959.415915972226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45959.415915972226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45959.415915972226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45959.415915972226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45959.415915972226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45959.415915972226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45959.415915972226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45959.415915972226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45959.415915972226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45959.415915972226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45959.415915972226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45959.415915972226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45959.415915972226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45959.415915972226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45959.415915972226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45959.415915972226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45959.415915972226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45959.415915972226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45959.415915972226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45959.415915972226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45959.415915972226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45959.415915972226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45959.415915972226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45959.415915972226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45959.415915972226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45959.415915972226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45959.415915972226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45959.415915972226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45959.415915972226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45959.415915972226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45959.415915972226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45959.415915972226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45959.415915972226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45959.415915972226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45959.415915972226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45959.415915972226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45959.415915972226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45959.415915972226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45959.415915972226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45959.415915972226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45959.415915972226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45959.415915972226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45959.415915972226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45959.415915972226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45959.415915972226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45959.415915972226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45959.415915972226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45959.415915972226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45959.415915972226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45959.415915972226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45959.415915972226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45959.415915972226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45959.415915972226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45959.415915972226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45959.415915972226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45959.415915972226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45959.415915972226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45959.415915972226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45959.415915972226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45959.415915972226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45959.415915972226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45959.415915972226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45959.415915972226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45959.415915972226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45959.415915972226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45959.415915972226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45959.415915972226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45959.415915972226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45959.415915972226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45959.415915972226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45959.415915972226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45959.415915972226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45959.415915972226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45959.415915972226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45959.415915972226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45959.415915972226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45959.415915972226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45959.415915972226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45959.415915972226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45959.415915972226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45959.415915972226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45959.415915972226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45959.415915972226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45959.415915972226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45959.415915972226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45959.415915972226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45959.415915972226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45959.415915972226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45959.415915972226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45959.415915972226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45959.415915972226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45959.415915972226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45959.415915972226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45959.415915972226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45959.415915972226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45959.415915972226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45959.415915972226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45959.415915972226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45959.415915972226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45959.415915972226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45959.415915972226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45959.415915972226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45959.415915972226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45959.415915972226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45959.415915972226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45959.415915972226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45959.415915972226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45959.415915972226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45959.415915972226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45959.415915972226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45959.415915972226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45959.415915972226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45959.415915972226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45959.415915972226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45959.415915972226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45959.415915972226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45959.415915972226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45959.415915972226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45959.415915972226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45959.415915972226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45959.415915972226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45959.415915972226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45959.415915972226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45959.415915972226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45959.415915972226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45959.415915972226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45959.415915972226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45959.415915972226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45959.415915972226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45959.415915972226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45959.415915972226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45959.415915972226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45959.415915972226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45959.415915972226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45959.415915972226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45959.415915972226</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45959.415915972226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45959.415915972226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45959.415915972226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45959.415915972226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45959.415915972226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45959.415915972226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45959.415915972226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45959.415915972226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45959.415915972226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45959.415915972226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45959.415915972226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45959.415915972226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45959.415915972226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45959.415915972226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45959.415915972226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45959.415915972226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45959.415915972226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45959.415915972226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45959.415915972226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45959.415915972226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45959.415915972226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45959.415915972226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45959.415915972226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45959.415915972226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45959.415915972226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45959.415915972226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45959.415915972226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45959.415915972226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45959.415915972226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45959.415915972226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45959.415915972226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45959.415915972226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45959.415915972226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45959.415915972226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45959.415915972226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45959.415915972226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45959.415915972226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45959.415915972226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45959.415915972226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45959.415915972226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45959.415915972226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45959.415915972226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45959.415915972226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45959.415915972226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45959.415915972226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45959.415915972226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45959.415915972226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45959.415915972226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45959.415915972226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45959.415915972226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45959.415915972226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45959.415915972226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45959.415915972226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45959.415915972226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45959.415915972226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45959.415915972226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45959.415915972226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45959.415915972226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45959.415915972226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45959.415915972226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45959.415915972226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45959.415915972226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45959.415915972226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45959.415915972226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45959.415915972226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45959.415915972226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45959.415915972226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45959.415915972226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45959.415915972226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45959.415915972226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45959.415915972226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45959.415915972226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45959.415915972226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45959.415915972226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45959.415915972226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45959.415915972226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45959.415915972226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45959.415915972226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45959.415915972226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45959.415915972226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45959.415915972226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45959.415915972226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45959.415915972226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45959.415915972226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45959.415915972226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45959.415915972226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45959.415915972226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45959.415915972226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45959.415915972226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45959.415915972226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45959.415915972226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45959.415915972226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45959.415915972226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45959.415915972226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45959.415915972226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45959.415915972226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45959.415915972226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45959.415915972226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45959.415915972226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45959.415915972226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45959.415915972226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45959.415915972226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45959.415915972226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45959.415915972226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45959.415915972226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45959.415915972226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45959.415915972226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45959.415915972226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45959.415915972226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45959.415915972226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45959.415915972226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45959.415915972226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45959.415915972226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45959.415915972226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45959.415915972226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45959.415915972226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45959.415915972226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45959.415915972226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45959.415915972226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45959.415915972226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45959.415915972226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45959.415915972226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45959.415915972226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45959.415915972226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45959.415915972226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45959.415915972226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45959.415915972226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45959.415915972226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45959.415915972226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45959.415915972226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45959.415915972226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45959.415915972226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45959.415915972226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45959.415915972226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45959.415915972226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45959.415915972226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45959.415915972226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45959.415915972226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45959.415915972226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45959.415915972226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45959.415915972226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45959.415915972226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45959.415915972226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45959.415915972226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45959.415915972226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45959.415915972226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45959.415915972226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45959.415915972226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45959.415915972226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45959.415915972226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45959.415915972226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45959.415915972226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45959.415915972226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45959.415915972226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45959.415915972226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45959.415915972226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45959.415915972226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45959.415915972226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45959.415915972226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45959.415915972226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45959.415915972226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45959.415915972226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45959.415915972226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45959.415915972226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45959.415915972226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45959.415915972226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45959.415915972226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45959.415915972226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45959.415915972226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45959.415915972226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45959.415915972226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45959.415915972226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45959.415915972226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45959.415915972226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45959.415915972226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45959.415915972226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45959.415915972226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45959.415915972226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45959.415915972226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45959.415915972226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45959.415915972226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45959.415915972226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45959.415915972226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45959.415915972226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45959.415915972226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45959.415915972226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45959.415915972226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45959.415915972226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45959.415915972226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45959.415915972226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45959.415915972226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45959.415915972226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45959.415915972226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45959.415915972226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45959.415915972226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45959.415915972226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45959.415915972226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45959.415915972226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45959.415915972226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45959.415915972226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45959.415915972226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45959.415915972226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45959.415915972226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45959.415915972226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45959.415915972226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45959.415915972226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45959.415915972226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45959.415915972226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45959.415915972226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45959.415915972226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45959.415915972226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45959.415915972226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45959.415915972226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45959.415915972226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45959.415915972226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45959.415915972226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45959.415915972226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45959.415915972226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45959.415915972226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45959.415915972226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45959.415915972226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45959.415915972226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45959.415915972226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45959.415915972226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45959.415915972226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45959.415915972226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45959.415915972226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45959.415915972226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45959.415915972226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45959.415915972226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45959.415915972226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45959.415915972226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45959.415915972226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45959.415915972226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45959.415915972226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45959.415915972226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45959.415915972226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45959.415915972226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45959.415915972226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45959.415915972226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45959.415915972226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45959.415915972226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45959.415915972226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45959.415915972226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45959.415915972226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45959.415915972226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45959.415915972226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45959.415915972226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45959.415915972226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45959.415915972226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45959.415915972226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45959.415915972226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45959.415915972226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45959.415915972226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45959.415915972226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45959.415915972226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45959.415915972226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45959.415915972226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45959.415915972226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45959.415915972226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45959.415915972226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45959.415915972226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45959.415915972226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45959.415915972226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45959.415915972226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45959.415915972226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45959.415915972226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45959.415915972226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45959.415915972226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45959.415915972226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45959.415915972226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45959.415915972226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45959.415915972226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45959.415915972226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45959.415915972226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45959.415915972226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45959.415915972226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45959.415915972226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45959.415915972226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45959.415915972226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45959.415915972226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45959.415915972226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45959.415915972226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45959.415915972226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45959.415915972226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45959.415915972226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45959.415915972226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45959.415915972226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45959.415915972226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45959.415915972226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45959.415915972226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45959.415915972226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45959.415915972226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45959.415915972226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45959.415915972226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45959.415915972226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45959.415915972226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45959.415915972226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45959.415915972226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45959.415915972226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45959.415915972226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45959.415915972226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45959.415915972226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45959.415915972226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45959.415915972226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45959.415915972226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45959.415915972226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45959.415915972226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45959.415915972226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45959.415915972226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45959.415915972226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45959.415915972226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45959.415915972226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45959.415915972226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45959.415915972226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45959.415915972226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45959.415915972226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45959.415915972226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45959.415915972226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45959.415915972226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45959.415915972226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45959.415915972226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45959.415915972226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45959.415915972226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45959.415915972226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45959.415915972226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45959.415915972226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45959.415915972226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45959.415915972226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45959.415915972226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45959.415915972226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45959.415915972226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45959.415915972226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45959.415915972226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45959.415915972226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45959.415915972226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45959.415915972226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45959.415915972226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45959.415915972226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45959.415915972226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45959.415915972226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45959.415915972226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45959.415915972226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45959.415915972226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45959.415915972226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45959.415915972226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45959.415915972226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45959.415915972226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45959.415915972226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45959.415915972226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45959.415915972226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45959.415915972226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45959.415915972226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45959.415915972226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45959.415915972226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45959.415915972226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45959.415915972226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45959.415915972226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45959.415915972226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45959.415915972226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45959.415915972226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45959.415915972226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45959.415915972226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45959.415915972226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45959.415915972226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45959.415915972226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45959.415915972226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45959.415915972226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45959.415915972226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45959.415915972226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45959.415915972226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45959.415915972226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45959.415915972226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45959.415915972226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45959.415915972226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45959.415915972226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45959.415915972226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45959.415915972226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45959.415915972226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45959.415915972226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45959.415915972226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45959.415915972226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45959.415915972226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45959.415915972226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45959.415915972226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45959.415915972226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45959.415915972226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45959.415915972226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45959.415915972226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45959.415915972226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45959.415915972226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45959.415915972226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45959.415915972226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45959.415915972226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45959.415915972226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45959.415915972226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45959.415915972226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45959.415915972226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45959.415915972226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45959.415915972226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45959.415915972226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45959.415915972226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45959.415915972226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45959.415915972226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45959.415915972226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45959.415915972226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45959.415915972226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45959.415915972226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45959.415915972226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45959.415915972226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45959.415915972226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45959.415915972226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45959.415915972226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45959.415915972226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45959.415915972226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45959.415915972226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45959.415915972226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45959.415915972226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45959.415915972226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45959.415915972226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45959.415915972226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45959.415915972226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45959.415915972226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45959.415915972226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45959.415915972226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45959.415915972226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45959.415915972226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45959.415915972226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45959.415915972226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45959.415915972226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45959.415915972226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45959.415915972226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45959.415915972226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45959.415915972226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45959.415915972226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45959.415915972226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45959.415915972226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45959.415915972226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45959.415915972226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45959.415915972226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45959.415915972226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45959.415915972226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45959.415915972226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45959.415915972226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45959.415915972226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45959.415915972226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45959.415915972226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45959.415915972226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45959.415915972226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45959.415915972226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45959.415915972226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45959.415915972226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45959.415915972226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45959.415915972226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45959.415915972226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45959.415915972226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45959.415915972226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45959.415915972226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45959.415915972226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45959.415915972226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45959.415915972226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45959.415915972226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45959.415915972226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45959.415915972226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45959.415915972226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45959.415915972226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45959.415915972226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45959.415915972226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45959.415915972226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45959.415915972226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45959.415915972226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45959.415915972226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45959.415915972226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45959.415915972226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45959.415915972226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45959.415915972226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45959.415915972226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45959.415915972226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45959.415915972226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45959.415915972226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45959.415915972226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45959.415915972226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45959.415915972226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45959.415915972226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45959.415915972226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45959.415915972226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45959.415915972226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45959.415915972226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45959.415915972226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45959.415915972226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45959.415915972226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45959.415915972226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45959.415915972226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45959.415915972226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45959.415915972226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45959.415915972226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45959.415915972226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45959.415915972226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45959.415915972226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45959.415915972226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45959.415915972226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45959.415915972226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45959.415915972226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45959.415915972226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45959.415915972226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45959.415915972226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45959.415915972226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45959.415915972226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45959.415915972226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45959.415915972226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45959.415915972226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45959.415915972226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45959.415915972226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45959.415915972226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45959.415915972226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45959.415915972226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45959.415915972226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45959.415915972226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45959.415915972226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45959.415915972226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45959.415915972226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45959.415915972226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45959.415915972226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45959.415915972226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45959.415915972226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45959.415915972226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45959.415915972226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45959.415915972226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45959.415915972226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45959.415915972226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45959.415915972226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45959.415915972226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45959.415915972226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45959.415915972226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45959.415915972226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45959.415915972226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45959.415915972226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45959.415915972226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45959.415915972226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45959.415915972226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45959.415915972226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45959.415915972226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45959.415915972226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45959.415915972226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45959.415915972226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45959.415915972226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45959.415915972226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45959.415915972226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45959.415915972226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45959.415915972226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45959.415915972226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45959.415915972226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45959.415915972226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45959.415915972226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45959.415915972226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45959.415915972226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45959.415915972226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45959.415915972226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45959.415915972226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45959.415915972226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45959.415915972226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45959.415915972226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45959.415915972226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45959.415915972226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45959.415915972226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45959.415915972226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45959.415915972226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45959.415915972226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45959.415915972226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45959.415915972226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45959.415915972226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45959.415915972226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45959.415915972226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45959.415915972226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45959.415915972226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45959.415915972226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45959.415915972226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45959.415915972226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45959.415915972226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45959.415915972226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45959.415915972226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45959.415915972226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45959.415915972226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45959.415915972226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45959.415915972226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45959.415915972226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45959.415915972226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45959.415915972226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45959.415915972226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45959.415915972226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45959.415915972226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45959.415915972226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45959.415915972226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45959.415915972226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45959.415915972226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45959.415915972226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45959.415915972226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45959.415915972226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45959.415915972226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45959.415915972226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45959.415915972226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45959.415915972226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45959.415915972226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45959.415915972226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45959.415915972226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45959.415915972226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45959.415915972226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45959.415915972226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45959.415915972226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45959.415915972226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45959.415915972226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45959.415915972226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45959.415915972226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45959.415915972226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45959.415915972226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45959.415915972226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45959.415915972226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45959.415915972226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45959.415915972226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45959.415915972226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45959.415915972226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45959.415915972226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45959.415915972226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45959.415915972226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45959.415915972226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45959.415915972226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45959.415915972226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45959.415915972226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45959.415915972226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45959.415915972226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45959.415915972226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45959.415915972226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45959.415915972226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45959.415915972226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45959.415915972226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45959.415915972226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45959.415915972226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45959.415915972226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45959.415915972226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45959.415915972226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45959.415915972226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45959.415915972226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45959.415915972226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45959.415915972226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45959.415915972226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45959.415915972226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45959.415915972226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45959.415915972226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45959.415915972226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45959.415915972226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45959.415915972226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45959.415915972226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45959.415915972226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45959.415915972226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45959.415915972226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45959.415915972226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45959.415915972226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45959.415915972226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45959.415915972226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45959.415915972226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45959.415915972226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45959.415915972226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45959.415915972226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45959.415915972226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45959.415915972226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45959.415915972226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45959.415915972226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45959.415915972226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45959.415915972226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45959.415915972226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45959.415915972226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45959.415915972226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45959.415915972226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45959.415915972226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45959.415915972226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45959.415915972226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45959.415915972226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45959.415915972226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45959.415915972226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45959.415915972226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45959.415915972226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45959.415915972226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45959.415915972226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45959.415915972226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45959.415915972226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45959.415915972226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45959.415915972226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45959.415915972226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45959.415915972226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45959.415915972226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45959.415915972226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45959.415915972226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45959.415915972226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45959.415915972226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45959.415915972226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45959.415915972226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45959.415915972226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45959.415915972226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45959.415915972226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45959.415915972226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45959.415915972226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45959.415915972226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45959.415915972226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45959.415915972226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45959.415915972226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45959.415915972226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45959.415915972226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45959.415915972226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45959.415915972226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45959.415915972226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45959.415915972226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45959.415915972226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45959.415915972226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45959.415915972226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45959.415915972226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45959.415915972226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45959.415915972226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45959.415915972226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45959.415915972226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45959.415915972226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45959.415915972226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45959.415915972226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45959.415915972226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45959.415915972226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45959.415915972226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45959.415915972226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45959.415915972226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45959.415915972226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45959.415915972226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45959.415915972226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45959.415915972226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45959.415915972226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45959.415915972226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45959.415915972226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45959.415915972226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45959.415915972226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45959.415915972226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45959.415915972226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45959.415915972226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45959.415915972226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45959.415915972226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45959.415915972226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45959.415915972226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45959.415915972226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45959.415915972226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45959.415915972226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45959.415915972226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45959.415915972226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45959.415915972226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45959.415915972226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45959.415915972226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45959.415915972226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45959.415915972226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45959.415915972226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45959.415915972226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45959.415915972226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45959.415915972226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45959.415915972226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45959.415915972226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45959.415915972226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45959.415915972226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45959.415915972226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45959.415915972226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45959.415915972226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45959.415915972226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45959.415915972226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45959.415915972226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45959.415915972226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45959.415915972226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45959.415915972226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45959.415915972226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45959.415915972226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45959.415915972226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45959.415915972226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45959.415915972226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45959.415915972226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45959.415915972226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45959.415915972226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45959.415915972226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45959.415915972226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45959.415915972226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45959.415915972226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45959.415915972226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45959.415915972226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45959.415915972226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45959.415915972226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45959.415915972226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45959.415915972226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45959.415915972226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45959.415915972226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45959.415915972226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45959.415915972226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45959.415915972226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45959.415915972226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45959.415915972226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45959.415915972226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45959.415915972226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45959.415915972226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45959.415915972226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45959.415915972226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45959.415915972226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45959.415915972226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45959.415915972226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45959.415915972226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45959.415915972226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45959.415915972226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45959.415915972226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45959.415915972226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45959.415915972226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45959.415915972226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45959.415915972226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45959.415915972226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45959.415915972226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45959.415915972226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45959.415915972226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45959.415915972226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45959.415915972226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45959.415915972226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45959.415915972226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45959.415915972226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45959.415915972226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45959.415915972226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45959.415915972226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45959.415915972226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45959.415915972226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45959.415915972226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45959.415915972226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45959.415915972226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45959.415915972226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45959.415915972226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45959.415915972226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45959.415915972226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45959.415915972226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45959.415915972226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45959.415915972226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45959.415915972226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45959.415915972226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45959.415915972226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45959.415915972226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45959.415915972226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45959.415915972226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45959.415915972226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45959.415915972226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45959.415915972226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45959.415915972226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45959.415915972226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45959.415915972226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45959.415915972226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45959.415915972226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45959.415915972226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45959.415915972226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45959.415915972226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45959.415915972226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45959.415915972226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45959.415915972226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45959.415915972226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45959.415915972226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45959.415915972226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45959.415915972226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45959.415915972226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45959.415915972226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45959.415915972226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45959.415915972226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45959.415915972226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45959.415915972226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45959.415915972226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45959.415915972226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45959.415915972226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45959.415915972226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45959.415915972226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45959.415915972226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45959.415915972226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45959.415915972226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45959.415915972226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45959.415915972226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45959.415915972226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45959.415915972226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45959.415915972226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45959.415915972226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45959.415915972226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45959.415915972226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45959.415915972226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45959.415915972226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45959.415915972226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45959.415915972226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45959.415915972226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45959.415915972226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45959.415915972226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45959.415915972226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45959.415915972226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45959.415915972226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45959.415915972226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45959.415915972226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45959.415915972226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45959.415915972226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45959.415915972226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45959.415915972226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45959.415915972226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45959.415915972226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45959.415915972226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45959.415915972226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45959.415915972226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45959.415915972226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45959.415915972226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45959.415915972226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45959.415915972226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45959.415915972226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45959.415915972226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45959.415915972226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45959.415915972226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45959.415915972226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45959.415915972226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45959.415915972226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45959.415915972226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45959.415915972226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45959.415915972226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45959.415915972226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45959.415915972226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45959.415915972226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45959.415915972226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45959.415915972226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45959.415915972226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45959.415915972226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45959.415915972226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45959.415915972226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45959.415915972226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45959.415915972226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45959.415915972226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45959.415915972226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45959.415915972226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45959.415915972226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45959.415915972226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45959.415915972226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45959.415915972226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45959.415915972226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45959.415915972226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45959.415915972226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45959.415915972226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45959.415915972226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45959.415915972226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45959.415915972226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45959.415915972226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45959.415915972226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45959.415915972226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45959.415915972226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45959.415915972226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45959.415915972226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45959.415915972226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45959.415915972226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45959.415915972226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45959.415915972226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45959.415915972226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45959.415915972226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45959.415915972226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45959.415915972226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45959.415915972226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45959.415915972226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45959.415915972226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45959.415915972226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45959.415915972226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45959.415915972226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45959.415915972226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45959.415915972226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45959.415915972226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45959.415915972226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45959.415915972226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45959.415915972226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45959.415915972226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45959.415915972226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45959.415915972226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45959.415915972226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45959.415915972226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45959.415915972226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45959.415915972226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45959.415915972226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45959.415915972226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45959.415915972226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45959.415915972226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45959.415915972226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45959.415915972226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45959.415915972226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45959.415915972226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45959.415915972226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45959.415915972226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45959.415915972226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45959.415915972226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45959.415915972226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45959.415915972226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45959.415915972226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45959.415915972226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45959.415915972226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45959.415915972226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45959.415915972226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45959.415915972226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45959.415915972226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45959.415915972226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45959.415915972226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45959.415915972226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45959.415915972226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45959.415915972226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45959.415915972226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45959.415915972226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45959.415915972226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45959.415915972226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45959.415915972226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45959.415915972226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45959.415915972226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45959.415915972226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45959.415915972226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45959.415915972226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45959.415915972226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45959.415915972226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45959.415915972226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45959.415915972226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45959.415915972226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45959.415915972226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45959.415915972226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45959.415915972226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45959.415915972226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45959.415915972226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45959.415915972226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45959.415915972226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45959.415915972226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45959.415915972226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45959.415915972226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45959.415915972226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45959.415915972226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45959.415915972226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45959.415915972226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45959.415915972226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45959.415915972226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45959.415915972226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45959.415915972226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45959.415915972226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45959.415915972226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45959.415915972226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45959.415915972226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45959.415915972226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45959.415915972226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45959.415915972226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45959.415915972226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45959.415915972226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45959.415915972226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45959.415915972226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45959.415915972226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45959.415915972226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45959.415915972226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45959.415915972226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45959.415915972226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45959.415915972226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45959.415915972226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45959.415915972226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45959.415915972226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45959.415915972226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45959.415915972226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45959.415915972226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45959.415915972226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45959.415915972226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45959.415915972226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45959.415915972226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45959.415915972226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45959.415915972226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45959.415915972226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45959.415915972226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45959.415915972226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45959.415915972226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45959.415915972226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45959.415915972226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45959.415915972226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45959.415915972226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45959.415915972226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45959.415915972226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45959.415915972226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45959.415915972226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45959.415915972226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45959.415915972226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45959.415915972226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45959.415915972226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45959.415915972226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45959.415915972226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45959.415915972226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45959.415915972226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45959.415915972226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45959.415915972226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45959.415915972226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45959.415915972226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45959.415915972226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45959.415915972226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45959.415915972226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45959.415915972226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45959.415915972226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45959.415915972226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45959.415915972226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45959.415915972226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45959.415915972226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45959.415915972226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45959.415915972226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45959.415915972226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45959.415915972226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45959.415915972226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45959.415915972226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45959.415915972226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255.93519837962958</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0.49161041666957317</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45959.415915972226</v>
      </c>
      <c r="H4" s="123">
        <v>45959.359988425924</v>
      </c>
      <c r="I4" s="119" t="str">
        <f>IFERROR(VLOOKUP(D4,DB!A:F,6,0),"")</f>
        <v>SCECO</v>
      </c>
      <c r="J4" s="119" t="str">
        <f>IFERROR(VLOOKUP(D4,DB!A:G,7,0),"")</f>
        <v>Weak</v>
      </c>
      <c r="K4" s="125" t="s">
        <v>39119</v>
      </c>
      <c r="L4" s="121" t="str">
        <f>IFERROR(VLOOKUP(D4,DB!A:I,9,0),"")</f>
        <v>Latis</v>
      </c>
    </row>
    <row r="5" spans="1:16" ht="15" customHeight="1">
      <c r="A5" s="119"/>
      <c r="B5" s="119" t="str">
        <f>IFERROR(VLOOKUP(D5,DB!A:K,11,0),"")</f>
        <v/>
      </c>
      <c r="C5" s="120"/>
      <c r="D5" s="94"/>
      <c r="E5" s="98"/>
      <c r="F5" s="123"/>
      <c r="G5" s="124">
        <f ca="1">IFERROR(NOW()-F5,"")</f>
        <v>45959.415915972226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45959.415915972226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45959.415915972226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45959.415915972226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45959.415915972226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45959.415915972226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45959.415915972226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45959.415915972226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45959.415915972226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45959.415915972226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45959.415915972226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45959.415915972226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45959.415915972226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45959.415915972226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45959.415915972226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45959.415915972226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45959.415915972226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45959.415915972226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45959.415915972226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45959.415915972226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45959.415915972226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45959.415915972226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45959.415915972226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45959.415915972226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45959.415915972226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45959.415915972226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45959.415915972226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45959.415915972226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45959.415915972226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45959.415915972226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45959.415915972226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45959.415915972226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45959.415915972226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45959.415915972226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45959.415915972226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45959.415915972226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45959.415915972226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45959.415915972226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45959.415915972226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45959.415915972226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45959.415915972226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45959.415915972226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45959.415915972226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45959.415915972226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45959.415915972226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45959.415915972226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45959.415915972226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45959.415915972226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45959.415915972226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45959.415915972226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45959.415915972226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45959.415915972226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45959.415915972226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45959.415915972226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45959.415915972226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45959.415915972226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45959.415915972226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45959.415915972226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45959.415915972226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45959.415915972226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45959.415915972226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45959.415915972226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45959.415915972226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45959.415915972226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45959.415915972226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45959.415915972226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45959.415915972226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45959.415915972226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45959.415915972226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45959.415915972226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45959.415915972226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45959.415915972226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45959.415915972226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45959.415915972226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45959.415915972226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45959.415915972226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45959.415915972226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45959.415915972226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45959.415915972226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45959.415915972226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45959.415915972226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45959.415915972226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45959.415915972226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45959.415915972226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45959.415915972226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45959.415915972226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45959.415915972226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45959.415915972226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45959.415915972226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45959.415915972226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45959.415915972226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45959.415915972226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45959.415915972226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45959.415915972226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45959.415915972226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45959.415915972226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45959.415915972226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45959.415915972226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45959.415915972226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45959.415915972226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45959.415915972226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45959.415915972226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45959.415915972226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45959.415915972226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45959.415915972226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45959.415915972226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45959.415915972226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45959.415915972226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45959.415915972226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45959.415915972226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45959.415915972226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45959.415915972226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45959.415915972226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45959.415915972226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45959.415915972226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45959.415915972226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45959.415915972226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45959.415915972226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45959.415915972226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45959.415915972226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45959.415915972226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45959.415915972226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45959.415915972226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45959.415915972226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45959.415915972226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45959.415915972226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45959.415915972226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45959.415915972226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45959.415915972226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45959.415915972226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45959.415915972226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45959.415915972226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45959.415915972226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45959.415915972226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45959.415915972226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45959.415915972226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45959.415915972226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45959.415915972226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45959.415915972226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45959.415915972226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45959.415915972226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45959.415915972226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45959.415915972226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45959.415915972226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45959.415915972226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45959.415915972226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45959.415915972226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45959.415915972226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45959.415915972226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45959.415915972226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45959.415915972226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45959.415915972226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45959.415915972226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45959.415915972226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45959.415915972226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45959.415915972226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45959.415915972226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45959.415915972226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45959.415915972226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45959.415915972226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45959.415915972226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45959.415915972226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45959.415915972226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45959.415915972226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45959.415915972226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45959.415915972226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45959.415915972226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45959.415915972226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45959.415915972226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45959.415915972226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45959.415915972226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45959.415915972226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45959.415915972226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45959.415915972226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45959.415915972226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67.583855787037464</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39024</v>
      </c>
      <c r="F3" s="38">
        <v>45926.188877314817</v>
      </c>
      <c r="G3" s="144">
        <f t="shared" ref="G3" ca="1" si="0">IFERROR(NOW()-F3,"")</f>
        <v>33.227038657409139</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39024</v>
      </c>
      <c r="F4" s="153">
        <v>45948.661111111112</v>
      </c>
      <c r="G4" s="154">
        <f ca="1">IFERROR(NOW()-F4,"")</f>
        <v>10.754804861113371</v>
      </c>
      <c r="H4" s="153">
        <v>45948.661111111112</v>
      </c>
      <c r="I4" s="152" t="str">
        <f>IFERROR(VLOOKUP(D4,DB!A:F,6,0),"")</f>
        <v>SCECO</v>
      </c>
      <c r="J4" s="152" t="str">
        <f>IFERROR(VLOOKUP(D4,DB!A:G,7,0),"")</f>
        <v>Dead</v>
      </c>
      <c r="K4" s="152" t="s">
        <v>39125</v>
      </c>
      <c r="L4" s="152" t="str">
        <f>IFERROR(VLOOKUP(D4,DB!A:I,9,0),"")</f>
        <v>Latis</v>
      </c>
    </row>
    <row r="5" spans="1:13" ht="30.75">
      <c r="A5" s="152" t="s">
        <v>39126</v>
      </c>
      <c r="B5" s="152" t="str">
        <f>IFERROR(VLOOKUP(D5,DB!A:K,11,0),"")</f>
        <v>R5</v>
      </c>
      <c r="C5" s="152">
        <v>1</v>
      </c>
      <c r="D5" s="152" t="s">
        <v>33291</v>
      </c>
      <c r="E5" s="152" t="s">
        <v>39021</v>
      </c>
      <c r="F5" s="153">
        <v>45959.08829861111</v>
      </c>
      <c r="G5" s="154">
        <f ca="1">IFERROR(NOW()-F5,"")</f>
        <v>0.32761736111569917</v>
      </c>
      <c r="H5" s="153">
        <v>45959.045960648145</v>
      </c>
      <c r="I5" s="152" t="str">
        <f>IFERROR(VLOOKUP(D5,DB!A:F,6,0),"")</f>
        <v>SCECO</v>
      </c>
      <c r="J5" s="152" t="str">
        <f>IFERROR(VLOOKUP(D5,DB!A:G,7,0),"")</f>
        <v>Good</v>
      </c>
      <c r="K5" s="152" t="s">
        <v>39127</v>
      </c>
      <c r="L5" s="152" t="str">
        <f>IFERROR(VLOOKUP(D5,DB!A:I,9,0),"")</f>
        <v>Latis</v>
      </c>
    </row>
    <row r="6" spans="1:13" ht="15">
      <c r="A6" s="152"/>
      <c r="B6" s="152" t="str">
        <f>IFERROR(VLOOKUP(D6,DB!A:K,11,0),"")</f>
        <v/>
      </c>
      <c r="C6" s="152"/>
      <c r="D6"/>
      <c r="E6" s="152"/>
      <c r="F6" s="153"/>
      <c r="G6" s="154">
        <f ca="1">IFERROR(NOW()-F6,"")</f>
        <v>45959.415915972226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45959.415915972226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45959.415915972226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45959.415915972226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45959.415915972226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45959.415915972226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45959.415915972226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45959.415915972226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45959.415915972226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45959.415915972226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45959.415915972226</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45959.415915972226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45959.415915972226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45959.415915972226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45959.415915972226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45959.415915972226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45959.415915972226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45959.415915972226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45959.415915972226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45959.415915972226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45959.415915972226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45959.415915972226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45959.415915972226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45959.415915972226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45959.415915972226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45959.415915972226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45959.415915972226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45959.415915972226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45959.415915972226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45959.415915972226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45959.415915972226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45959.415915972226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45959.415915972226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45959.415915972226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45959.415915972226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45959.415915972226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45959.415915972226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45959.415915972226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45959.415915972226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45959.415915972226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45959.415915972226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45959.415915972226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45959.415915972226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45959.415915972226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45959.415915972226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45959.415915972226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45959.415915972226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45959.415915972226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45959.415915972226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45959.415915972226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45959.415915972226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45959.415915972226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45959.415915972226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45959.415915972226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45959.415915972226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45959.415915972226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45959.415915972226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45959.415915972226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45959.415915972226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45959.415915972226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45959.415915972226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45959.415915972226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45959.415915972226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45959.415915972226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45959.415915972226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45959.415915972226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45959.415915972226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45959.415915972226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45959.415915972226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45959.415915972226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45959.415915972226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45959.415915972226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45959.415915972226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45959.415915972226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45959.415915972226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45959.415915972226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45959.415915972226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45959.415915972226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45959.415915972226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45959.415915972226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45959.415915972226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45959.415915972226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45959.415915972226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45959.415915972226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45959.415915972226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45959.415915972226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45959.415915972226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45959.415915972226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45959.415915972226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45959.415915972226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45959.415915972226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45959.415915972226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45959.415915972226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45959.415915972226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45959.415915972226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45959.415915972226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45959.415915972226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45959.415915972226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45959.415915972226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45959.415915972226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45959.415915972226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45959.415915972226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45959.415915972226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45959.415915972226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45959.415915972226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45959.415915972226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45959.415915972226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45959.415915972226</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45959.415915972226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45959.415915972226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45959.415915972226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45959.415915972226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45959.415915972226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45959.415915972226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45959.415915972226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45959.415915972226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45959.415915972226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45959.415915972226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45959.415915972226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45959.415915972226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45959.415915972226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45959.415915972226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45959.415915972226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45959.415915972226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45959.415915972226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45959.415915972226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45959.415915972226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45959.415915972226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45959.415915972226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45959.415915972226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45959.415915972226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45959.415915972226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45959.415915972226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45959.415915972226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45959.415915972226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45959.415915972226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45959.415915972226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45959.415915972226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45959.415915972226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45959.415915972226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45959.415915972226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45959.415915972226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45959.415915972226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45959.415915972226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45959.415915972226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45959.415915972226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45959.415915972226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45959.415915972226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45959.415915972226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45959.415915972226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45959.415915972226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45959.415915972226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45959.415915972226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45959.415915972226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45959.415915972226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45959.415915972226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45959.415915972226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45959.415915972226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45959.415915972226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45959.415915972226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45959.415915972226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45959.415915972226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45959.415915972226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45959.415915972226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45959.415915972226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45959.415915972226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45959.415915972226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45959.415915972226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45959.415915972226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45959.415915972226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45959.415915972226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45959.415915972226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45959.415915972226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45959.415915972226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45959.415915972226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45959.415915972226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45959.415915972226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45959.415915972226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45959.415915972226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45959.415915972226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45959.415915972226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45959.415915972226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45959.415915972226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45959.415915972226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45959.415915972226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45959.415915972226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45959.415915972226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45959.415915972226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45959.415915972226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45959.415915972226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45959.415915972226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45959.415915972226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45959.415915972226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45959.415915972226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45959.415915972226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45959.415915972226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45959.415915972226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45959.415915972226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45959.415915972226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45959.415915972226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45959.415915972226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45959.415915972226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45959.415915972226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45959.415915972226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45959.415915972226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45959.415915972226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45959.415915972226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45959.415915972226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45959.415915972226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45959.415915972226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45959.415915972226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45959.415915972226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45959.415915972226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45959.415915972226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45959.415915972226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45959.415915972226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45959.415915972226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45959.415915972226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45959.415915972226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45959.415915972226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45959.415915972226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45959.415915972226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45959.415915972226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45959.415915972226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45959.415915972226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45959.415915972226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45959.415915972226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45959.415915972226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45959.415915972226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45959.415915972226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45959.415915972226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45959.415915972226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45959.415915972226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45959.415915972226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45959.415915972226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45959.415915972226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45959.415915972226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45959.415915972226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45959.415915972226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45959.415915972226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45959.415915972226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45959.415915972226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45959.415915972226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45959.415915972226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45959.415915972226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45959.415915972226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45959.415915972226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45959.415915972226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45959.415915972226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45959.415915972226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45959.415915972226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45959.415915972226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45959.415915972226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45959.415915972226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45959.415915972226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45959.415915972226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45959.415915972226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45959.415915972226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45959.415915972226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45959.415915972226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45959.415915972226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45959.415915972226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45959.415915972226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45959.415915972226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45959.415915972226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45959.415915972226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45959.415915972226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45959.415915972226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45959.415915972226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45959.415915972226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45959.415915972226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45959.415915972226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45959.415915972226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45959.415915972226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45959.415915972226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45959.415915972226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45959.415915972226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45959.415915972226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45959.415915972226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45959.415915972226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45959.415915972226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45959.415915972226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45959.415915972226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45959.415915972226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45959.415915972226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45959.415915972226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45959.415915972226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45959.415915972226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45959.415915972226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45959.415915972226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45959.415915972226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45959.415915972226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45959.415915972226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45959.415915972226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45959.415915972226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45959.415915972226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45959.415915972226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45959.415915972226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45959.415915972226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45959.415915972226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45959.415915972226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45959.415915972226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45959.415915972226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45959.415915972226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45959.415915972226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45959.415915972226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45959.415915972226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45959.415915972226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45959.415915972226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45959.415915972226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45959.415915972226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45959.415915972226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45959.415915972226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45959.415915972226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45959.415915972226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45959.415915972226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45959.415915972226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45959.415915972226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45959.415915972226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45959.415915972226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45959.415915972226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45959.415915972226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45959.415915972226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45959.415915972226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45959.415915972226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45959.415915972226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45959.415915972226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45959.415915972226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45959.415915972226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45959.415915972226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45959.415915972226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45959.415915972226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45959.415915972226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45959.415915972226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45959.415915972226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45959.415915972226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45959.415915972226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45959.415915972226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45959.415915972226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45959.415915972226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45959.415915972226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45959.415915972226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45959.415915972226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45959.415915972226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45959.415915972226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45959.415915972226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45959.415915972226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45959.415915972226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45959.415915972226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45959.415915972226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45959.415915972226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45959.415915972226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45959.415915972226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45959.415915972226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45959.415915972226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45959.415915972226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45959.415915972226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45959.415915972226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45959.415915972226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45959.415915972226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45959.415915972226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45959.415915972226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45959.415915972226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45959.415915972226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45959.415915972226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45959.415915972226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45959.415915972226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45959.415915972226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45959.415915972226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45959.415915972226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45959.415915972226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45959.415915972226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45959.415915972226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45959.415915972226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45959.415915972226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45959.415915972226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45959.415915972226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45959.415915972226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45959.415915972226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45959.415915972226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45959.415915972226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45959.415915972226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45959.415915972226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45959.415915972226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45959.415915972226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45959.415915972226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45959.415915972226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45959.415915972226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45959.415915972226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45959.415915972226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45959.415915972226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45959.415915972226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45959.415915972226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45959.415915972226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45959.415915972226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45959.415915972226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45959.415915972226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45959.415915972226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45959.415915972226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45959.415915972226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45959.415915972226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45959.415915972226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45959.415915972226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45959.415915972226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45959.415915972226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45959.415915972226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45959.415915972226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45959.415915972226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45959.415915972226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45959.415915972226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45959.415915972226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45959.415915972226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45959.415915972226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45959.415915972226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45959.415915972226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45959.415915972226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45959.415915972226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45959.415915972226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45959.415915972226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45959.415915972226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45959.415915972226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45959.415915972226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45959.415915972226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45959.415915972226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45959.415915972226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45959.415915972226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45959.415915972226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45959.415915972226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45959.415915972226</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45959.415915972226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45959.415915972226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45959.415915972226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45959.415915972226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45959.415915972226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45959.415915972226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45959.415915972226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45959.415915972226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45959.415915972226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45959.415915972226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45959.415915972226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45959.415915972226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45959.415915972226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45959.415915972226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45959.415915972226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45959.415915972226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45959.415915972226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45959.415915972226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45959.415915972226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45959.415915972226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45959.415915972226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45959.415915972226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45959.415915972226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45959.415915972226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45959.415915972226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45959.415915972226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45959.415915972226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45959.415915972226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45959.415915972226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45959.415915972226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45959.415915972226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45959.415915972226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45959.415915972226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45959.415915972226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45959.415915972226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45959.415915972226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45959.415915972226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45959.415915972226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45959.415915972226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45959.415915972226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45959.415915972226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45959.415915972226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45959.415915972226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45959.415915972226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45959.415915972226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45959.415915972226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45959.415915972226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45959.415915972226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45959.415915972226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45959.415915972226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45959.415915972226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45959.415915972226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45959.415915972226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45959.415915972226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45959.415915972226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45959.415915972226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45959.415915972226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45959.415915972226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45959.415915972226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45959.415915972226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45959.415915972226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45959.415915972226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45959.415915972226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45959.415915972226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45959.415915972226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45959.415915972226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45959.415915972226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45959.415915972226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45959.415915972226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45959.415915972226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45959.415915972226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45959.415915972226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45959.415915972226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45959.415915972226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45959.415915972226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45959.415915972226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45959.415915972226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45959.415915972226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45959.415915972226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45959.415915972226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45959.415915972226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45959.415915972226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45959.415915972226</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2025-10-29T06:59:56Z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